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975" yWindow="240" windowWidth="18675" windowHeight="9135"/>
  </bookViews>
  <sheets>
    <sheet name="Instructions" sheetId="4" r:id="rId1"/>
    <sheet name="Liste détaillée" sheetId="1" r:id="rId2"/>
    <sheet name="Financement" sheetId="2" r:id="rId3"/>
    <sheet name="Type de dépense" sheetId="5" r:id="rId4"/>
    <sheet name="Liste Unités administratives" sheetId="6" r:id="rId5"/>
  </sheets>
  <definedNames>
    <definedName name="_13._Équipement">#REF!</definedName>
    <definedName name="_xlnm.Print_Titles" localSheetId="2">Financement!$7:$11</definedName>
    <definedName name="_xlnm.Print_Titles" localSheetId="1">'Liste détaillée'!$6:$9</definedName>
    <definedName name="liste">#REF!</definedName>
    <definedName name="TAX">'Liste détaillée'!#REF!</definedName>
    <definedName name="TAXE">'Liste détaillée'!$G$4</definedName>
    <definedName name="USD">'Liste détaillée'!$G$3</definedName>
  </definedNames>
  <calcPr calcId="145621" concurrentCalc="0"/>
</workbook>
</file>

<file path=xl/calcChain.xml><?xml version="1.0" encoding="utf-8"?>
<calcChain xmlns="http://schemas.openxmlformats.org/spreadsheetml/2006/main">
  <c r="N21" i="1" l="1"/>
  <c r="P10" i="1"/>
  <c r="O10" i="1"/>
  <c r="N10" i="1"/>
  <c r="J11" i="1"/>
  <c r="E14" i="2"/>
  <c r="E13" i="2"/>
  <c r="M14" i="1"/>
  <c r="L14" i="1"/>
  <c r="K14" i="1"/>
  <c r="J14" i="1"/>
  <c r="M13" i="1"/>
  <c r="L13" i="1"/>
  <c r="K13" i="1"/>
  <c r="J13" i="1"/>
  <c r="M12" i="1"/>
  <c r="L12" i="1"/>
  <c r="K12" i="1"/>
  <c r="J12" i="1"/>
  <c r="M11" i="1"/>
  <c r="L11" i="1"/>
  <c r="K11" i="1"/>
  <c r="K10" i="1"/>
  <c r="L32" i="1"/>
  <c r="N32" i="1"/>
  <c r="K32" i="1"/>
  <c r="J32" i="1"/>
  <c r="L31" i="1"/>
  <c r="N31" i="1"/>
  <c r="K31" i="1"/>
  <c r="J31" i="1"/>
  <c r="M27" i="1"/>
  <c r="L27" i="1"/>
  <c r="K27" i="1"/>
  <c r="J27" i="1"/>
  <c r="M26" i="1"/>
  <c r="L26" i="1"/>
  <c r="K26" i="1"/>
  <c r="J26" i="1"/>
  <c r="M21" i="1"/>
  <c r="L21" i="1"/>
  <c r="K21" i="1"/>
  <c r="J21" i="1"/>
  <c r="M16" i="1"/>
  <c r="L16" i="1"/>
  <c r="K16" i="1"/>
  <c r="J16" i="1"/>
  <c r="N16" i="1"/>
  <c r="I30" i="1"/>
  <c r="H30" i="1"/>
  <c r="G30" i="1"/>
  <c r="F30" i="1"/>
  <c r="I25" i="1"/>
  <c r="H25" i="1"/>
  <c r="G25" i="1"/>
  <c r="F25" i="1"/>
  <c r="I20" i="1"/>
  <c r="H20" i="1"/>
  <c r="G20" i="1"/>
  <c r="F20" i="1"/>
  <c r="I15" i="1"/>
  <c r="H15" i="1"/>
  <c r="G15" i="1"/>
  <c r="F15" i="1"/>
  <c r="I10" i="1"/>
  <c r="H10" i="1"/>
  <c r="G10" i="1"/>
  <c r="F10" i="1"/>
  <c r="N11" i="1"/>
  <c r="M34" i="1"/>
  <c r="O34" i="1"/>
  <c r="L34" i="1"/>
  <c r="N34" i="1"/>
  <c r="P34" i="1"/>
  <c r="K34" i="1"/>
  <c r="J34" i="1"/>
  <c r="M33" i="1"/>
  <c r="O33" i="1"/>
  <c r="L33" i="1"/>
  <c r="N33" i="1"/>
  <c r="K33" i="1"/>
  <c r="K30" i="1"/>
  <c r="J33" i="1"/>
  <c r="M32" i="1"/>
  <c r="O32" i="1"/>
  <c r="P32" i="1"/>
  <c r="M31" i="1"/>
  <c r="O31" i="1"/>
  <c r="M29" i="1"/>
  <c r="O29" i="1"/>
  <c r="L29" i="1"/>
  <c r="N29" i="1"/>
  <c r="K29" i="1"/>
  <c r="J29" i="1"/>
  <c r="M28" i="1"/>
  <c r="O28" i="1"/>
  <c r="L28" i="1"/>
  <c r="N28" i="1"/>
  <c r="K28" i="1"/>
  <c r="J28" i="1"/>
  <c r="O27" i="1"/>
  <c r="N27" i="1"/>
  <c r="L25" i="1"/>
  <c r="M24" i="1"/>
  <c r="O24" i="1"/>
  <c r="L24" i="1"/>
  <c r="N24" i="1"/>
  <c r="K24" i="1"/>
  <c r="J24" i="1"/>
  <c r="M23" i="1"/>
  <c r="O23" i="1"/>
  <c r="L23" i="1"/>
  <c r="N23" i="1"/>
  <c r="K23" i="1"/>
  <c r="J23" i="1"/>
  <c r="M22" i="1"/>
  <c r="L22" i="1"/>
  <c r="K22" i="1"/>
  <c r="K20" i="1"/>
  <c r="J22" i="1"/>
  <c r="J20" i="1"/>
  <c r="M19" i="1"/>
  <c r="O19" i="1"/>
  <c r="L19" i="1"/>
  <c r="N19" i="1"/>
  <c r="K19" i="1"/>
  <c r="J19" i="1"/>
  <c r="M18" i="1"/>
  <c r="O18" i="1"/>
  <c r="L18" i="1"/>
  <c r="N18" i="1"/>
  <c r="K18" i="1"/>
  <c r="J18" i="1"/>
  <c r="M17" i="1"/>
  <c r="L17" i="1"/>
  <c r="K17" i="1"/>
  <c r="K15" i="1"/>
  <c r="J17" i="1"/>
  <c r="J15" i="1"/>
  <c r="O12" i="1"/>
  <c r="O13" i="1"/>
  <c r="O14" i="1"/>
  <c r="N12" i="1"/>
  <c r="N13" i="1"/>
  <c r="N14" i="1"/>
  <c r="O11" i="1"/>
  <c r="A3" i="2"/>
  <c r="A2" i="2"/>
  <c r="A1" i="2"/>
  <c r="O21" i="1"/>
  <c r="J25" i="1"/>
  <c r="N26" i="1"/>
  <c r="P33" i="1"/>
  <c r="O22" i="1"/>
  <c r="M20" i="1"/>
  <c r="O17" i="1"/>
  <c r="M15" i="1"/>
  <c r="M25" i="1"/>
  <c r="O30" i="1"/>
  <c r="N17" i="1"/>
  <c r="P17" i="1"/>
  <c r="L15" i="1"/>
  <c r="P18" i="1"/>
  <c r="P19" i="1"/>
  <c r="N22" i="1"/>
  <c r="N20" i="1"/>
  <c r="N35" i="1"/>
  <c r="L20" i="1"/>
  <c r="M30" i="1"/>
  <c r="N25" i="1"/>
  <c r="M10" i="1"/>
  <c r="M35" i="1"/>
  <c r="P13" i="1"/>
  <c r="O16" i="1"/>
  <c r="P27" i="1"/>
  <c r="P28" i="1"/>
  <c r="P29" i="1"/>
  <c r="L30" i="1"/>
  <c r="J30" i="1"/>
  <c r="K25" i="1"/>
  <c r="O20" i="1"/>
  <c r="P14" i="1"/>
  <c r="P12" i="1"/>
  <c r="P22" i="1"/>
  <c r="P23" i="1"/>
  <c r="P24" i="1"/>
  <c r="O26" i="1"/>
  <c r="L10" i="1"/>
  <c r="J10" i="1"/>
  <c r="J35" i="1"/>
  <c r="P11" i="1"/>
  <c r="O15" i="1"/>
  <c r="K35" i="1"/>
  <c r="L35" i="1"/>
  <c r="P21" i="1"/>
  <c r="P20" i="1"/>
  <c r="N15" i="1"/>
  <c r="P16" i="1"/>
  <c r="P15" i="1"/>
  <c r="P31" i="1"/>
  <c r="P30" i="1"/>
  <c r="N30" i="1"/>
  <c r="P26" i="1"/>
  <c r="P25" i="1"/>
  <c r="O25" i="1"/>
  <c r="O35" i="1"/>
  <c r="F31" i="2"/>
  <c r="P35" i="1"/>
  <c r="E15" i="2"/>
  <c r="E12" i="2"/>
  <c r="E31" i="2"/>
  <c r="E32" i="2"/>
  <c r="G31" i="2"/>
  <c r="G13" i="2"/>
  <c r="G25" i="2"/>
  <c r="G17" i="2"/>
  <c r="G20" i="2"/>
  <c r="G28" i="2"/>
  <c r="G26" i="2"/>
  <c r="G21" i="2"/>
  <c r="G16" i="2"/>
  <c r="G30" i="2"/>
  <c r="G27" i="2"/>
  <c r="G24" i="2"/>
  <c r="G18" i="2"/>
  <c r="G22" i="2"/>
  <c r="G14" i="2"/>
  <c r="G19" i="2"/>
  <c r="G23" i="2"/>
  <c r="G15" i="2"/>
  <c r="G12" i="2"/>
</calcChain>
</file>

<file path=xl/sharedStrings.xml><?xml version="1.0" encoding="utf-8"?>
<sst xmlns="http://schemas.openxmlformats.org/spreadsheetml/2006/main" count="1205" uniqueCount="907">
  <si>
    <t>Total:</t>
  </si>
  <si>
    <t xml:space="preserve"> 11. Autres</t>
  </si>
  <si>
    <t>Total (en espèces et en nature) /
Contribution de la FCI %</t>
  </si>
  <si>
    <t>Demande d'origine</t>
  </si>
  <si>
    <t>Partenaires admissibles</t>
  </si>
  <si>
    <t>En espèce</t>
  </si>
  <si>
    <t>En nature</t>
  </si>
  <si>
    <t>%</t>
  </si>
  <si>
    <t>Fondation canadienne pour l'innovation</t>
  </si>
  <si>
    <t>FCI</t>
  </si>
  <si>
    <t>5. Fonds institutionnels ou détenus en fiducie, fondations</t>
  </si>
  <si>
    <t>6. Ministères ou agences du gouvernement fédéral (sauf IRSC, CRSH, CRSNG)</t>
  </si>
  <si>
    <t>7. Gouvernements provinciaux (ministères ou agences)</t>
  </si>
  <si>
    <t>Gouvernement du Québec</t>
  </si>
  <si>
    <t xml:space="preserve"> 8. Autres sources gouvernementales (municipales ou étrangères)</t>
  </si>
  <si>
    <t>9. Sociétés et entreprises</t>
  </si>
  <si>
    <t>RÉSUMÉ DES CONTRIBUTIONS CONFIRMÉES</t>
  </si>
  <si>
    <t>Sources des contributions admissibles</t>
  </si>
  <si>
    <t>Numéro de l'article</t>
  </si>
  <si>
    <t>Description de l'article</t>
  </si>
  <si>
    <t>Nombres 
d'articles</t>
  </si>
  <si>
    <t>Date d'achat prévu        (mois /Année)</t>
  </si>
  <si>
    <t>Taxe</t>
  </si>
  <si>
    <t>10. Organismes bénévoles (Organisme a but non lucratif)</t>
  </si>
  <si>
    <t>Coût admissible</t>
  </si>
  <si>
    <t>Total</t>
  </si>
  <si>
    <t>Partenaires (Contributeurs)</t>
  </si>
  <si>
    <t>#Soumission</t>
  </si>
  <si>
    <t xml:space="preserve">Projet # </t>
  </si>
  <si>
    <t>1.1</t>
  </si>
  <si>
    <t>1.4</t>
  </si>
  <si>
    <t>1.3</t>
  </si>
  <si>
    <t>2.1</t>
  </si>
  <si>
    <t>2.2</t>
  </si>
  <si>
    <t>2.3</t>
  </si>
  <si>
    <t>2.4</t>
  </si>
  <si>
    <t>3.1</t>
  </si>
  <si>
    <t>3.2</t>
  </si>
  <si>
    <t>3.4</t>
  </si>
  <si>
    <t>3.3</t>
  </si>
  <si>
    <t>4.1</t>
  </si>
  <si>
    <t>4.2</t>
  </si>
  <si>
    <t>4.3</t>
  </si>
  <si>
    <t>4.4</t>
  </si>
  <si>
    <t>5.1</t>
  </si>
  <si>
    <t>5.2</t>
  </si>
  <si>
    <t>5.3</t>
  </si>
  <si>
    <t>5.4</t>
  </si>
  <si>
    <t>Prix de liste</t>
  </si>
  <si>
    <t>Prix éducationnel</t>
  </si>
  <si>
    <t>Prix FCI</t>
  </si>
  <si>
    <t>Rabais FCI</t>
  </si>
  <si>
    <t>$ Canadien</t>
  </si>
  <si>
    <t>$ Etats-Unis</t>
  </si>
  <si>
    <t>taux de conversion</t>
  </si>
  <si>
    <t>En espèce(incluant les taxes)</t>
  </si>
  <si>
    <t xml:space="preserve">1. </t>
  </si>
  <si>
    <t xml:space="preserve">2. </t>
  </si>
  <si>
    <t xml:space="preserve">3. </t>
  </si>
  <si>
    <r>
      <t>Le montant financé par la</t>
    </r>
    <r>
      <rPr>
        <b/>
        <sz val="10"/>
        <color indexed="19"/>
        <rFont val="Arial"/>
        <family val="2"/>
      </rPr>
      <t xml:space="preserve"> FCI</t>
    </r>
    <r>
      <rPr>
        <sz val="10"/>
        <rFont val="Arial"/>
        <family val="2"/>
      </rPr>
      <t xml:space="preserve"> ne doit pas dépasser </t>
    </r>
    <r>
      <rPr>
        <b/>
        <sz val="10"/>
        <color indexed="19"/>
        <rFont val="Arial"/>
        <family val="2"/>
      </rPr>
      <t xml:space="preserve">40% </t>
    </r>
    <r>
      <rPr>
        <sz val="10"/>
        <rFont val="Arial"/>
        <family val="2"/>
      </rPr>
      <t xml:space="preserve">du cout total admissible. Même chose pour le financement du </t>
    </r>
    <r>
      <rPr>
        <b/>
        <sz val="10"/>
        <color indexed="19"/>
        <rFont val="Arial"/>
        <family val="2"/>
      </rPr>
      <t>Gouvernement du Québec.</t>
    </r>
  </si>
  <si>
    <t>Autres Informations</t>
  </si>
  <si>
    <t>Local où sera installé l'équipe ex: UdeM_Roger-Gaudry_M422</t>
  </si>
  <si>
    <t>Nous employons ce taux afin d'être conservateur et ainsi prévoir les variations courantes du $ US</t>
  </si>
  <si>
    <t>Si la soumission comporte un rabais FCI, le rabais FCI doit être appliquer sur le prix éducationnel (si le fournisseur offre généralement des prix éducationnels) et non sur le prix de liste (sauf si le fournisseur n'offre pas de prix éducationnel). Le fournisseur doit indiquer qu'il s'agit d'un rabais FCI sur la soumission.</t>
  </si>
  <si>
    <t>Obtenir des soumissions pour les équipements que vous désirez faire financer</t>
  </si>
  <si>
    <t>Note: vous pouvez ajouter autant de lignes grises et de sous lignes que nécessaire pour détailler votre budget.</t>
  </si>
  <si>
    <r>
      <t xml:space="preserve">Dans ce même onglet vous devez inscrire à </t>
    </r>
    <r>
      <rPr>
        <b/>
        <sz val="10"/>
        <color indexed="19"/>
        <rFont val="Arial"/>
        <family val="2"/>
      </rPr>
      <t>9, société et entreprises</t>
    </r>
    <r>
      <rPr>
        <sz val="10"/>
        <rFont val="Arial"/>
        <family val="2"/>
      </rPr>
      <t xml:space="preserve"> les montant obtenus en rabais FCI par fournisseur. Ce montant doit être inscrit dans la colonne nature. </t>
    </r>
  </si>
  <si>
    <t>Montant en taxe que l'Université de Montréal paie au lieu de 14,975% (Pour les centres affiliés, utiliser le taux approprié)</t>
  </si>
  <si>
    <t xml:space="preserve">Chercheur :  </t>
  </si>
  <si>
    <t>Type de dépense            (voir onglet type de dépense)</t>
  </si>
  <si>
    <t xml:space="preserve">Nom </t>
  </si>
  <si>
    <t>Achat d'équipement (incluant transport, installation et taxes)</t>
  </si>
  <si>
    <t>Location d'équipement</t>
  </si>
  <si>
    <t>Personnel (acquisition de l'infrastructure)</t>
  </si>
  <si>
    <t>Composantes</t>
  </si>
  <si>
    <t>Déplacements (acquisition de l'infrastructure)</t>
  </si>
  <si>
    <t>Logiciels</t>
  </si>
  <si>
    <t>Contrats de garanties prolongées ou contrats de service</t>
  </si>
  <si>
    <t>Construction/Rénovation (nécessaire aux activités de recherche)</t>
  </si>
  <si>
    <t>Formation initiale du personnel (utilisation de l'infrastructure)</t>
  </si>
  <si>
    <t>Autres</t>
  </si>
  <si>
    <t>code Synchro</t>
  </si>
  <si>
    <t xml:space="preserve">Type de dépenses </t>
  </si>
  <si>
    <t>code de la FCI</t>
  </si>
  <si>
    <t>Code FCI</t>
  </si>
  <si>
    <t>LIste des départements actifs</t>
  </si>
  <si>
    <t>Unité</t>
  </si>
  <si>
    <t>Descr.</t>
  </si>
  <si>
    <t>Abrégée</t>
  </si>
  <si>
    <t>Statut</t>
  </si>
  <si>
    <t>010A</t>
  </si>
  <si>
    <t>Cabinet du recteur</t>
  </si>
  <si>
    <t>RECTORAT</t>
  </si>
  <si>
    <t>A</t>
  </si>
  <si>
    <t>010B</t>
  </si>
  <si>
    <t>VR - Aff. étud. &amp; dév. Durable</t>
  </si>
  <si>
    <t>VRETDEVDUR</t>
  </si>
  <si>
    <t>010C</t>
  </si>
  <si>
    <t>VR - Rech. créat. &amp; innov.</t>
  </si>
  <si>
    <t>VRRECHINTE</t>
  </si>
  <si>
    <t>010D</t>
  </si>
  <si>
    <t>VR - RH &amp; planification</t>
  </si>
  <si>
    <t>VRRHPLANIF</t>
  </si>
  <si>
    <t>010E</t>
  </si>
  <si>
    <t>VR - Finances &amp; infrastructure</t>
  </si>
  <si>
    <t>VRFININFRA</t>
  </si>
  <si>
    <t>010F</t>
  </si>
  <si>
    <t>VR - Études</t>
  </si>
  <si>
    <t>VRAFFACADE</t>
  </si>
  <si>
    <t>010G</t>
  </si>
  <si>
    <t>VR-Grands projets académiques</t>
  </si>
  <si>
    <t>VRDEVDIPLO</t>
  </si>
  <si>
    <t>011A</t>
  </si>
  <si>
    <t>Division des budgets</t>
  </si>
  <si>
    <t>VREBUDGET</t>
  </si>
  <si>
    <t>012A</t>
  </si>
  <si>
    <t>RRUM</t>
  </si>
  <si>
    <t>VRERRUM</t>
  </si>
  <si>
    <t>013A</t>
  </si>
  <si>
    <t>PGI-Gestion du projet</t>
  </si>
  <si>
    <t>PGIGESTION</t>
  </si>
  <si>
    <t>013B</t>
  </si>
  <si>
    <t>PGI-Ress.humaines et paie</t>
  </si>
  <si>
    <t>PGIRHPAIE</t>
  </si>
  <si>
    <t>013C</t>
  </si>
  <si>
    <t>PGI-Finances approvisionnement</t>
  </si>
  <si>
    <t>PGIFINAPPR</t>
  </si>
  <si>
    <t>013D</t>
  </si>
  <si>
    <t>PGI-Académique</t>
  </si>
  <si>
    <t>PGIACADEMI</t>
  </si>
  <si>
    <t>013E</t>
  </si>
  <si>
    <t>PGI-Développement informatique</t>
  </si>
  <si>
    <t>PGIDEVINFO</t>
  </si>
  <si>
    <t>013F</t>
  </si>
  <si>
    <t>PGI-Infrastructure</t>
  </si>
  <si>
    <t>PGIINFRAST</t>
  </si>
  <si>
    <t>013G</t>
  </si>
  <si>
    <t>PGI-Gestion du changement</t>
  </si>
  <si>
    <t>PGICHANGEM</t>
  </si>
  <si>
    <t>013H</t>
  </si>
  <si>
    <t>PGI-Formation</t>
  </si>
  <si>
    <t>PGIFORMATI</t>
  </si>
  <si>
    <t>022A</t>
  </si>
  <si>
    <t>Service soutien enseignement</t>
  </si>
  <si>
    <t>SERSOUTENS</t>
  </si>
  <si>
    <t>022B</t>
  </si>
  <si>
    <t>Bur.Éval.enseign.prog.étude</t>
  </si>
  <si>
    <t>BEEPE</t>
  </si>
  <si>
    <t>022C</t>
  </si>
  <si>
    <t>Ctr étude form.ensei.supérieur</t>
  </si>
  <si>
    <t>CEFES</t>
  </si>
  <si>
    <t>022D</t>
  </si>
  <si>
    <t>BENA-Bur.environ.numér.appren.</t>
  </si>
  <si>
    <t>BENA</t>
  </si>
  <si>
    <t>022E</t>
  </si>
  <si>
    <t>ENA-Environ.numérique apprent.</t>
  </si>
  <si>
    <t>ENA</t>
  </si>
  <si>
    <t>040A</t>
  </si>
  <si>
    <t>Bureau vérification interne</t>
  </si>
  <si>
    <t>VREVERIFIN</t>
  </si>
  <si>
    <t>066A</t>
  </si>
  <si>
    <t>Bureau l'enseignement régional</t>
  </si>
  <si>
    <t>BER</t>
  </si>
  <si>
    <t>066B</t>
  </si>
  <si>
    <t>BER-Campus Lanaudière</t>
  </si>
  <si>
    <t>BERLANAUDI</t>
  </si>
  <si>
    <t>066C</t>
  </si>
  <si>
    <t>BER-Campus Laval</t>
  </si>
  <si>
    <t>BERLAVAL</t>
  </si>
  <si>
    <t>066D</t>
  </si>
  <si>
    <t>BER-Campus longueuil</t>
  </si>
  <si>
    <t>BERLONGUEU</t>
  </si>
  <si>
    <t>067A</t>
  </si>
  <si>
    <t>École santé publique UdeM</t>
  </si>
  <si>
    <t>ESPUM</t>
  </si>
  <si>
    <t>070A</t>
  </si>
  <si>
    <t>Prévention Sécurité Direction</t>
  </si>
  <si>
    <t>DPS</t>
  </si>
  <si>
    <t>070B</t>
  </si>
  <si>
    <t>DPS-Sureté</t>
  </si>
  <si>
    <t>DPSSURETE</t>
  </si>
  <si>
    <t>070C</t>
  </si>
  <si>
    <t>Santé sécurité travail</t>
  </si>
  <si>
    <t>BPSSST</t>
  </si>
  <si>
    <t>100A</t>
  </si>
  <si>
    <t>Secrétariat général Direction</t>
  </si>
  <si>
    <t>SG</t>
  </si>
  <si>
    <t>100B</t>
  </si>
  <si>
    <t>Comité statut de la femme</t>
  </si>
  <si>
    <t>SGSTATFEMM</t>
  </si>
  <si>
    <t>100C</t>
  </si>
  <si>
    <t>Ombubsman</t>
  </si>
  <si>
    <t>SGOMBUBDMA</t>
  </si>
  <si>
    <t>100D</t>
  </si>
  <si>
    <t>Bureau affaires juridiques</t>
  </si>
  <si>
    <t>SGAFFAJURI</t>
  </si>
  <si>
    <t>100E</t>
  </si>
  <si>
    <t>Archives</t>
  </si>
  <si>
    <t>SGARCHIVES</t>
  </si>
  <si>
    <t>457B</t>
  </si>
  <si>
    <t>DI-Division administrative</t>
  </si>
  <si>
    <t>DIADMINIST</t>
  </si>
  <si>
    <t>457C</t>
  </si>
  <si>
    <t>Planification- gestion espaces</t>
  </si>
  <si>
    <t>DIPLANIESP</t>
  </si>
  <si>
    <t>457E</t>
  </si>
  <si>
    <t>DI - Division des opérations</t>
  </si>
  <si>
    <t>DIOPERATIO</t>
  </si>
  <si>
    <t>457D</t>
  </si>
  <si>
    <t>DI-Gestion projet - ingénierie</t>
  </si>
  <si>
    <t>DIPROINGEN</t>
  </si>
  <si>
    <t>457F</t>
  </si>
  <si>
    <t>Div. Opération secteur OUEST</t>
  </si>
  <si>
    <t>SECTOUEST</t>
  </si>
  <si>
    <t>457G</t>
  </si>
  <si>
    <t>Div.Opération Secteur CENTRE</t>
  </si>
  <si>
    <t>SECTCENTRE</t>
  </si>
  <si>
    <t>457H</t>
  </si>
  <si>
    <t>Div.Opération Secteur EST</t>
  </si>
  <si>
    <t>SECTEUREST</t>
  </si>
  <si>
    <t>457I</t>
  </si>
  <si>
    <t>Div.Opération  Hors Campus</t>
  </si>
  <si>
    <t>HORSCAMPUS</t>
  </si>
  <si>
    <t>503A</t>
  </si>
  <si>
    <t>Direction relations internatio</t>
  </si>
  <si>
    <t>DRI</t>
  </si>
  <si>
    <t>601A</t>
  </si>
  <si>
    <t>Bur.recherche institutionnelle</t>
  </si>
  <si>
    <t>BRI</t>
  </si>
  <si>
    <t>602A</t>
  </si>
  <si>
    <t>Animaleries - Direction</t>
  </si>
  <si>
    <t>ANIMALDIRE</t>
  </si>
  <si>
    <t>602B</t>
  </si>
  <si>
    <t>Animalerie - soins animaliers</t>
  </si>
  <si>
    <t>ANIMALSOIN</t>
  </si>
  <si>
    <t>602C</t>
  </si>
  <si>
    <t>Animaleries - Serv.vétérinaire</t>
  </si>
  <si>
    <t>ANIMVETERI</t>
  </si>
  <si>
    <t>603A</t>
  </si>
  <si>
    <t>Ferme animalerie St-Hyacinthe</t>
  </si>
  <si>
    <t>FERMEANIMA</t>
  </si>
  <si>
    <t>604A</t>
  </si>
  <si>
    <t>CIREQ</t>
  </si>
  <si>
    <t>605A</t>
  </si>
  <si>
    <t>Gr. rech. inadaptation enfant</t>
  </si>
  <si>
    <t>GRIP</t>
  </si>
  <si>
    <t>606A</t>
  </si>
  <si>
    <t>Centre recherche mathématique</t>
  </si>
  <si>
    <t>RECHMATHEM</t>
  </si>
  <si>
    <t>607A</t>
  </si>
  <si>
    <t>CIRRELT</t>
  </si>
  <si>
    <t>611A</t>
  </si>
  <si>
    <t>CIRANO</t>
  </si>
  <si>
    <t>620A</t>
  </si>
  <si>
    <t>Bur Rech dévelop. valorisation</t>
  </si>
  <si>
    <t>BRDV</t>
  </si>
  <si>
    <t>620B</t>
  </si>
  <si>
    <t>Ctre Expertise Numérique Rech</t>
  </si>
  <si>
    <t>BRDVEDINUM</t>
  </si>
  <si>
    <t>625A</t>
  </si>
  <si>
    <t>Centre etudes ethniques UdeM</t>
  </si>
  <si>
    <t>CEETUM</t>
  </si>
  <si>
    <t>626A</t>
  </si>
  <si>
    <t>Ctr études allemand. européen.</t>
  </si>
  <si>
    <t>CCEAE</t>
  </si>
  <si>
    <t>627A</t>
  </si>
  <si>
    <t>IRIC - Direction générale</t>
  </si>
  <si>
    <t>IRICDIRECT</t>
  </si>
  <si>
    <t>627B</t>
  </si>
  <si>
    <t>Affaires administratives</t>
  </si>
  <si>
    <t>AFFADMINIS</t>
  </si>
  <si>
    <t>627C</t>
  </si>
  <si>
    <t>Affaires scientifiques</t>
  </si>
  <si>
    <t>AFFSCIENTI</t>
  </si>
  <si>
    <t>627D</t>
  </si>
  <si>
    <t>Affaires institutionnelles</t>
  </si>
  <si>
    <t>AFFINSTITU</t>
  </si>
  <si>
    <t>627E</t>
  </si>
  <si>
    <t>Affaires académiques</t>
  </si>
  <si>
    <t>AFFACADEMI</t>
  </si>
  <si>
    <t>627F</t>
  </si>
  <si>
    <t>IRICOR</t>
  </si>
  <si>
    <t>627G</t>
  </si>
  <si>
    <t>IRIC - Soutien, recherche</t>
  </si>
  <si>
    <t>SOUTRECHE</t>
  </si>
  <si>
    <t>627H</t>
  </si>
  <si>
    <t>IRIC - Laboratoires</t>
  </si>
  <si>
    <t>LABORATOIR</t>
  </si>
  <si>
    <t>720A</t>
  </si>
  <si>
    <t>Service étudiants-Direction</t>
  </si>
  <si>
    <t>SAEDIRECTI</t>
  </si>
  <si>
    <t>720B</t>
  </si>
  <si>
    <t>Ctr étudiants soutien réussite</t>
  </si>
  <si>
    <t>SAECESAR</t>
  </si>
  <si>
    <t>720C</t>
  </si>
  <si>
    <t>Ctr santé consultation psycho</t>
  </si>
  <si>
    <t>SAECSCP</t>
  </si>
  <si>
    <t>720D</t>
  </si>
  <si>
    <t>Ressources socio-économiques</t>
  </si>
  <si>
    <t>SAESOCIOEC</t>
  </si>
  <si>
    <t>720E</t>
  </si>
  <si>
    <t>Accueil et intégration</t>
  </si>
  <si>
    <t>SAEACCINTE</t>
  </si>
  <si>
    <t>740A</t>
  </si>
  <si>
    <t>CEPSUM-Direction</t>
  </si>
  <si>
    <t>CEPSUMDIRE</t>
  </si>
  <si>
    <t>740B</t>
  </si>
  <si>
    <t>Direction programmes sportifs</t>
  </si>
  <si>
    <t>DIRPROGSPO</t>
  </si>
  <si>
    <t>740C</t>
  </si>
  <si>
    <t>Service à la clientèle</t>
  </si>
  <si>
    <t>SERVCLIENT</t>
  </si>
  <si>
    <t>G200</t>
  </si>
  <si>
    <t>Biomédecine vétérinaire</t>
  </si>
  <si>
    <t>BIOMEDECIN</t>
  </si>
  <si>
    <t>G300</t>
  </si>
  <si>
    <t>Pathologie-microbiologie</t>
  </si>
  <si>
    <t>PATHOMICRO</t>
  </si>
  <si>
    <t>G400</t>
  </si>
  <si>
    <t>Sciences cliniques</t>
  </si>
  <si>
    <t>FMVCLINIQU</t>
  </si>
  <si>
    <t>G500</t>
  </si>
  <si>
    <t>FMV-Hôpital vétérinaire</t>
  </si>
  <si>
    <t>FMVHOPITAL</t>
  </si>
  <si>
    <t>G601</t>
  </si>
  <si>
    <t>Ctr rech. reproduction animal</t>
  </si>
  <si>
    <t>CRRA</t>
  </si>
  <si>
    <t>G602</t>
  </si>
  <si>
    <t>Gr.rech.maladies infect. porcs</t>
  </si>
  <si>
    <t>GREMIP</t>
  </si>
  <si>
    <t>G603</t>
  </si>
  <si>
    <t>Réseau Can.rech.mammite bovine</t>
  </si>
  <si>
    <t>RCRMB</t>
  </si>
  <si>
    <t>G700</t>
  </si>
  <si>
    <t>Service de diagnostic</t>
  </si>
  <si>
    <t>DIAGNOSTIC</t>
  </si>
  <si>
    <t>H000</t>
  </si>
  <si>
    <t>Faculté de musique</t>
  </si>
  <si>
    <t>FACMUSIQUE</t>
  </si>
  <si>
    <t>H010</t>
  </si>
  <si>
    <t>Musique Salle Claude Champagne</t>
  </si>
  <si>
    <t>CLAUDECHAM</t>
  </si>
  <si>
    <t>J000</t>
  </si>
  <si>
    <t>Sciences infirmières</t>
  </si>
  <si>
    <t>SCIENINFIR</t>
  </si>
  <si>
    <t>K000</t>
  </si>
  <si>
    <t>Pharmacie</t>
  </si>
  <si>
    <t>PHARMACIE</t>
  </si>
  <si>
    <t>L100</t>
  </si>
  <si>
    <t>Science éducation Direction</t>
  </si>
  <si>
    <t>FSEDIRECTI</t>
  </si>
  <si>
    <t>L200</t>
  </si>
  <si>
    <t>Didactique</t>
  </si>
  <si>
    <t>FSEDIDACTI</t>
  </si>
  <si>
    <t>L300</t>
  </si>
  <si>
    <t>Psychopédagogie andragogie</t>
  </si>
  <si>
    <t>FSEPSYANDR</t>
  </si>
  <si>
    <t>M000</t>
  </si>
  <si>
    <t>Théologie et sc. religions</t>
  </si>
  <si>
    <t>THEOLOGIE</t>
  </si>
  <si>
    <t>N100</t>
  </si>
  <si>
    <t>FAS-Direction</t>
  </si>
  <si>
    <t>FASDIRECTI</t>
  </si>
  <si>
    <t>N101</t>
  </si>
  <si>
    <t>Serv.d'accueil-Gestion études</t>
  </si>
  <si>
    <t>ACCUEILGES</t>
  </si>
  <si>
    <t>N204</t>
  </si>
  <si>
    <t>Linguistique et traduction</t>
  </si>
  <si>
    <t>LINGUITRAD</t>
  </si>
  <si>
    <t>N301</t>
  </si>
  <si>
    <t>Anthropologie</t>
  </si>
  <si>
    <t>ANTHROPOLO</t>
  </si>
  <si>
    <t>N303</t>
  </si>
  <si>
    <t>Communication</t>
  </si>
  <si>
    <t>COMMUNICAT</t>
  </si>
  <si>
    <t>N304</t>
  </si>
  <si>
    <t>École de criminologie</t>
  </si>
  <si>
    <t>CRIMINOLOG</t>
  </si>
  <si>
    <t>N308</t>
  </si>
  <si>
    <t>École relations industrielles</t>
  </si>
  <si>
    <t>RELINDUTRI</t>
  </si>
  <si>
    <t>N309</t>
  </si>
  <si>
    <t>Science politique</t>
  </si>
  <si>
    <t>SCPOLITIQU</t>
  </si>
  <si>
    <t>N311</t>
  </si>
  <si>
    <t>École de service social</t>
  </si>
  <si>
    <t>SERVSOCIAL</t>
  </si>
  <si>
    <t>N401</t>
  </si>
  <si>
    <t>Chimie</t>
  </si>
  <si>
    <t>CHIMIE</t>
  </si>
  <si>
    <t>740D</t>
  </si>
  <si>
    <t>Installation équipement sport</t>
  </si>
  <si>
    <t>INSTEQUIPE</t>
  </si>
  <si>
    <t>740E</t>
  </si>
  <si>
    <t>Ma santé au sommet</t>
  </si>
  <si>
    <t>SANTESOMME</t>
  </si>
  <si>
    <t>Université de Montréal</t>
  </si>
  <si>
    <t>UDEM</t>
  </si>
  <si>
    <t>A100</t>
  </si>
  <si>
    <t>Aménagement Direction</t>
  </si>
  <si>
    <t>AMGDIRECTI</t>
  </si>
  <si>
    <t>A300</t>
  </si>
  <si>
    <t>École architecture de paysage</t>
  </si>
  <si>
    <t>AMGARCPAYS</t>
  </si>
  <si>
    <t>A301</t>
  </si>
  <si>
    <t>Chaire paysage environnement</t>
  </si>
  <si>
    <t>CHAIREPAYS</t>
  </si>
  <si>
    <t>C000</t>
  </si>
  <si>
    <t>Faculté de Droit</t>
  </si>
  <si>
    <t>DROIT</t>
  </si>
  <si>
    <t>C010</t>
  </si>
  <si>
    <t>Centre rech. droit public</t>
  </si>
  <si>
    <t>CRDP</t>
  </si>
  <si>
    <t>D100</t>
  </si>
  <si>
    <t>Médecine - Direction</t>
  </si>
  <si>
    <t>MEDECDIREC</t>
  </si>
  <si>
    <t>D102</t>
  </si>
  <si>
    <t>Médecine-Vice-décanat 1er cycl</t>
  </si>
  <si>
    <t>MEDVDPR</t>
  </si>
  <si>
    <t>D202</t>
  </si>
  <si>
    <t>Chirurgie</t>
  </si>
  <si>
    <t>CHIRURGIE</t>
  </si>
  <si>
    <t>D205</t>
  </si>
  <si>
    <t>Obstétrique gynécologique</t>
  </si>
  <si>
    <t>OBSTGYNECO</t>
  </si>
  <si>
    <t>D208</t>
  </si>
  <si>
    <t>Psychiatrie</t>
  </si>
  <si>
    <t>PSYCHIATRI</t>
  </si>
  <si>
    <t>D301</t>
  </si>
  <si>
    <t>Administration de la santé</t>
  </si>
  <si>
    <t>ADMISANTE</t>
  </si>
  <si>
    <t>D303</t>
  </si>
  <si>
    <t>Santé environnement et travail</t>
  </si>
  <si>
    <t>SANTENVTRA</t>
  </si>
  <si>
    <t>D304</t>
  </si>
  <si>
    <t>Inst.Rech santé publique UdeM</t>
  </si>
  <si>
    <t>IRSPUM</t>
  </si>
  <si>
    <t>D403</t>
  </si>
  <si>
    <t>Orthophonie audiologie</t>
  </si>
  <si>
    <t>ORTHOAUDIO</t>
  </si>
  <si>
    <t>D501</t>
  </si>
  <si>
    <t>Biochimie</t>
  </si>
  <si>
    <t>BIOCHIMIE</t>
  </si>
  <si>
    <t>D503</t>
  </si>
  <si>
    <t>Pathologie biologie cellulaire</t>
  </si>
  <si>
    <t>PATHOBIOCE</t>
  </si>
  <si>
    <t>D505</t>
  </si>
  <si>
    <t>Physiologie</t>
  </si>
  <si>
    <t>PHYSIOLOGI</t>
  </si>
  <si>
    <t>D506</t>
  </si>
  <si>
    <t>Génie Biomédical</t>
  </si>
  <si>
    <t>GENIEBIOME</t>
  </si>
  <si>
    <t>G100</t>
  </si>
  <si>
    <t>FMV - Direction</t>
  </si>
  <si>
    <t>FMVDIRECTI</t>
  </si>
  <si>
    <t>320A</t>
  </si>
  <si>
    <t>Registrariat - Direction</t>
  </si>
  <si>
    <t>REGISDIREC</t>
  </si>
  <si>
    <t>320B</t>
  </si>
  <si>
    <t>Reg -  Dossiers étudiants</t>
  </si>
  <si>
    <t>REGDOSSIER</t>
  </si>
  <si>
    <t>320C</t>
  </si>
  <si>
    <t>Reg - Gest &amp; analyse syst acad</t>
  </si>
  <si>
    <t>GESTACADE</t>
  </si>
  <si>
    <t>330A</t>
  </si>
  <si>
    <t>Biblio. Direction générale</t>
  </si>
  <si>
    <t>BIBLIODG</t>
  </si>
  <si>
    <t>330B</t>
  </si>
  <si>
    <t>Acquisitions et collections</t>
  </si>
  <si>
    <t>ACQUICOLLE</t>
  </si>
  <si>
    <t>330C</t>
  </si>
  <si>
    <t>Bureau des systèmes</t>
  </si>
  <si>
    <t>BURSYSTEME</t>
  </si>
  <si>
    <t>330D</t>
  </si>
  <si>
    <t>Traitement et accès</t>
  </si>
  <si>
    <t>TRAITACCES</t>
  </si>
  <si>
    <t>330E</t>
  </si>
  <si>
    <t>Biblio lettres et sciences</t>
  </si>
  <si>
    <t>BLSH</t>
  </si>
  <si>
    <t>330F</t>
  </si>
  <si>
    <t>Bibliothèque de droit</t>
  </si>
  <si>
    <t>BIBLIDROIT</t>
  </si>
  <si>
    <t>330G</t>
  </si>
  <si>
    <t>Biblio EPC-BBAM</t>
  </si>
  <si>
    <t>BIBLIOEPC</t>
  </si>
  <si>
    <t>330H</t>
  </si>
  <si>
    <t>Bibliothèque Science</t>
  </si>
  <si>
    <t>BIBLISCIEN</t>
  </si>
  <si>
    <t>330I</t>
  </si>
  <si>
    <t>Bibliothèque de la Santé</t>
  </si>
  <si>
    <t>BIBLISANTE</t>
  </si>
  <si>
    <t>350A</t>
  </si>
  <si>
    <t>DGTIC Direction</t>
  </si>
  <si>
    <t>DGTICDIREC</t>
  </si>
  <si>
    <t>350B</t>
  </si>
  <si>
    <t>Bureau des infrastructures</t>
  </si>
  <si>
    <t>DGTICINFRA</t>
  </si>
  <si>
    <t>350C</t>
  </si>
  <si>
    <t>Bureau services utilisateurs</t>
  </si>
  <si>
    <t>DGTICUTILI</t>
  </si>
  <si>
    <t>350D</t>
  </si>
  <si>
    <t>DGTIC-BSI</t>
  </si>
  <si>
    <t>DGTICBSI</t>
  </si>
  <si>
    <t>350E</t>
  </si>
  <si>
    <t>Bureau de l'architecture</t>
  </si>
  <si>
    <t>DGTICARCHI</t>
  </si>
  <si>
    <t>350F</t>
  </si>
  <si>
    <t>Bureau sécurité informatique</t>
  </si>
  <si>
    <t>DGTICSECUR</t>
  </si>
  <si>
    <t>373A</t>
  </si>
  <si>
    <t>DRH-Direction</t>
  </si>
  <si>
    <t>DRHDIRECTI</t>
  </si>
  <si>
    <t>373B</t>
  </si>
  <si>
    <t>Affaires professorales</t>
  </si>
  <si>
    <t>DRHENSEIGN</t>
  </si>
  <si>
    <t>373C</t>
  </si>
  <si>
    <t>Relations de travail</t>
  </si>
  <si>
    <t>DRHRELTRAV</t>
  </si>
  <si>
    <t>373D</t>
  </si>
  <si>
    <t>Rémunération</t>
  </si>
  <si>
    <t>DRHREMUNER</t>
  </si>
  <si>
    <t>373E</t>
  </si>
  <si>
    <t>Service RH et Santé Travail</t>
  </si>
  <si>
    <t>DRHDOTINFO</t>
  </si>
  <si>
    <t>373F</t>
  </si>
  <si>
    <t>Gestion des talents</t>
  </si>
  <si>
    <t>DRHORGFORM</t>
  </si>
  <si>
    <t>410A</t>
  </si>
  <si>
    <t>Direction finances-Direction</t>
  </si>
  <si>
    <t>DFDIRECTIO</t>
  </si>
  <si>
    <t>410B</t>
  </si>
  <si>
    <t>Approvisionnements</t>
  </si>
  <si>
    <t>DFAPPROVIS</t>
  </si>
  <si>
    <t>410C</t>
  </si>
  <si>
    <t>Expertise comptable  formation</t>
  </si>
  <si>
    <t>DFEXPCOMPT</t>
  </si>
  <si>
    <t>410D</t>
  </si>
  <si>
    <t>Opérations et traitements ctb</t>
  </si>
  <si>
    <t>DFOPERTRAI</t>
  </si>
  <si>
    <t>410E</t>
  </si>
  <si>
    <t>Trésorerie et gestion risques</t>
  </si>
  <si>
    <t>DFTRESRISQ</t>
  </si>
  <si>
    <t>456A</t>
  </si>
  <si>
    <t>Services auxiliaires-Direction</t>
  </si>
  <si>
    <t>SEAUDIRGEN</t>
  </si>
  <si>
    <t>456B</t>
  </si>
  <si>
    <t>Librairies</t>
  </si>
  <si>
    <t>LIBRAIRIES</t>
  </si>
  <si>
    <t>456C</t>
  </si>
  <si>
    <t>Résidences</t>
  </si>
  <si>
    <t>RESIDENCES</t>
  </si>
  <si>
    <t>456D</t>
  </si>
  <si>
    <t>Services d'impression</t>
  </si>
  <si>
    <t>IMPRESSION</t>
  </si>
  <si>
    <t>456E</t>
  </si>
  <si>
    <t>Services alimentaires</t>
  </si>
  <si>
    <t>SERVALIMEN</t>
  </si>
  <si>
    <t>456G</t>
  </si>
  <si>
    <t>Magasin dentaire</t>
  </si>
  <si>
    <t>MAGASDENTA</t>
  </si>
  <si>
    <t>457A</t>
  </si>
  <si>
    <t>Direction générale DI</t>
  </si>
  <si>
    <t>DIDIRGENER</t>
  </si>
  <si>
    <t>G604</t>
  </si>
  <si>
    <t>FMV - GREZOSP</t>
  </si>
  <si>
    <t>GREZOSP</t>
  </si>
  <si>
    <t>G605</t>
  </si>
  <si>
    <t>FMV - GRESA</t>
  </si>
  <si>
    <t>GRESA</t>
  </si>
  <si>
    <t>504A</t>
  </si>
  <si>
    <t>CÉRIUM</t>
  </si>
  <si>
    <t>CERIUM</t>
  </si>
  <si>
    <t>P001</t>
  </si>
  <si>
    <t>FEP - VD études &amp; dév</t>
  </si>
  <si>
    <t>VDETUDDEV</t>
  </si>
  <si>
    <t>P002</t>
  </si>
  <si>
    <t>FEP - Bureau études et dév</t>
  </si>
  <si>
    <t>BURETUDEV</t>
  </si>
  <si>
    <t>P003</t>
  </si>
  <si>
    <t>FEP - Dir comm &amp; mark</t>
  </si>
  <si>
    <t>COMMMARK</t>
  </si>
  <si>
    <t>N403</t>
  </si>
  <si>
    <t>Informatique-rech.opérationel.</t>
  </si>
  <si>
    <t>DIRO</t>
  </si>
  <si>
    <t>N407</t>
  </si>
  <si>
    <t>Station biologique</t>
  </si>
  <si>
    <t>STATIONBIO</t>
  </si>
  <si>
    <t>N408</t>
  </si>
  <si>
    <t>Géologie</t>
  </si>
  <si>
    <t>GEOLOGIE</t>
  </si>
  <si>
    <t>N501</t>
  </si>
  <si>
    <t>Ctre interuniv.QC. stat.social</t>
  </si>
  <si>
    <t>CIQSS</t>
  </si>
  <si>
    <t>P000</t>
  </si>
  <si>
    <t>FEP-Direction</t>
  </si>
  <si>
    <t>FEPDIRECTI</t>
  </si>
  <si>
    <t>P010</t>
  </si>
  <si>
    <t>FEP-VD études-Formation créd.</t>
  </si>
  <si>
    <t>VDFORMATI</t>
  </si>
  <si>
    <t>013I</t>
  </si>
  <si>
    <t>Projet PGI - Recherche</t>
  </si>
  <si>
    <t>PGIRECHERC</t>
  </si>
  <si>
    <t>100F</t>
  </si>
  <si>
    <t>Sec gén - Bur int mat harcel</t>
  </si>
  <si>
    <t>SGHARCELEM</t>
  </si>
  <si>
    <t>N102</t>
  </si>
  <si>
    <t>FAS - Centre de langue</t>
  </si>
  <si>
    <t>FASLANGUE</t>
  </si>
  <si>
    <t>N103</t>
  </si>
  <si>
    <t>FAS - Prog facult études sup</t>
  </si>
  <si>
    <t>PRGFACESUP</t>
  </si>
  <si>
    <t>Q000</t>
  </si>
  <si>
    <t>Études supérieures postdoct.</t>
  </si>
  <si>
    <t>ETUSUPPOST</t>
  </si>
  <si>
    <t>S000</t>
  </si>
  <si>
    <t>Kinésiologie</t>
  </si>
  <si>
    <t>KINESIOLOG</t>
  </si>
  <si>
    <t>SUS1</t>
  </si>
  <si>
    <t>Suspense RH</t>
  </si>
  <si>
    <t>SUSPENSE</t>
  </si>
  <si>
    <t>022F</t>
  </si>
  <si>
    <t>023A</t>
  </si>
  <si>
    <t>Services des diplômés</t>
  </si>
  <si>
    <t>SERVDIPLOM</t>
  </si>
  <si>
    <t>740F</t>
  </si>
  <si>
    <t>Sport d'excellence</t>
  </si>
  <si>
    <t>SPORTEXCEL</t>
  </si>
  <si>
    <t>024A</t>
  </si>
  <si>
    <t>Centre expertise SYNCHRO</t>
  </si>
  <si>
    <t>SYNCHRO</t>
  </si>
  <si>
    <t>010H</t>
  </si>
  <si>
    <t>VR - Rel. int. franco. part.</t>
  </si>
  <si>
    <t>VRSTRATPAR</t>
  </si>
  <si>
    <t>627I</t>
  </si>
  <si>
    <t>IRIC-Plateformes</t>
  </si>
  <si>
    <t>PLATEFORME</t>
  </si>
  <si>
    <t>Université Montréal 2- UDEM</t>
  </si>
  <si>
    <t>GLSIFU</t>
  </si>
  <si>
    <t>015A</t>
  </si>
  <si>
    <t>Normes et Intégrité</t>
  </si>
  <si>
    <t>NORMEINTEG</t>
  </si>
  <si>
    <t>740G</t>
  </si>
  <si>
    <t>Clinique Médecine sportive</t>
  </si>
  <si>
    <t>CLMEDSPORT</t>
  </si>
  <si>
    <t>D103</t>
  </si>
  <si>
    <t>Médecine - Campus Mauricie</t>
  </si>
  <si>
    <t>MEDCAMPMAU</t>
  </si>
  <si>
    <t>440A</t>
  </si>
  <si>
    <t>Les Presses UdeM</t>
  </si>
  <si>
    <t>PRESSESUDM</t>
  </si>
  <si>
    <t>A500</t>
  </si>
  <si>
    <t>Institut d'urbanisme</t>
  </si>
  <si>
    <t>AMGURBANIS</t>
  </si>
  <si>
    <t>025A</t>
  </si>
  <si>
    <t>Les belles soirées</t>
  </si>
  <si>
    <t>BELLESSOIR</t>
  </si>
  <si>
    <t>N404</t>
  </si>
  <si>
    <t>Mathématiques et statistiques</t>
  </si>
  <si>
    <t>MATHSSTATS</t>
  </si>
  <si>
    <t>373H</t>
  </si>
  <si>
    <t>Services Conseils</t>
  </si>
  <si>
    <t>DRHSERCONS</t>
  </si>
  <si>
    <t>D201</t>
  </si>
  <si>
    <t>Anesthésiologie</t>
  </si>
  <si>
    <t>ANESTHESIO</t>
  </si>
  <si>
    <t>D209</t>
  </si>
  <si>
    <t>Radiologie oncologie nucléaire</t>
  </si>
  <si>
    <t>RADIOONCOL</t>
  </si>
  <si>
    <t>N104</t>
  </si>
  <si>
    <t>FAS-Centre Union Européenne</t>
  </si>
  <si>
    <t>CTRUNIEURO</t>
  </si>
  <si>
    <t>D600</t>
  </si>
  <si>
    <t>Unité de santé internationale</t>
  </si>
  <si>
    <t>USI</t>
  </si>
  <si>
    <t>N306</t>
  </si>
  <si>
    <t>Psychoéducation</t>
  </si>
  <si>
    <t>PSYCHOEDUC</t>
  </si>
  <si>
    <t>N601</t>
  </si>
  <si>
    <t>Études classiques médiévales</t>
  </si>
  <si>
    <t>ETUCLAMEDI</t>
  </si>
  <si>
    <t>N602</t>
  </si>
  <si>
    <t>FAS - Ctre d'études classiques</t>
  </si>
  <si>
    <t>ETUDCLASSI</t>
  </si>
  <si>
    <t>200C</t>
  </si>
  <si>
    <t>Relations communauté universit</t>
  </si>
  <si>
    <t>BCRPCOMMUM</t>
  </si>
  <si>
    <t>UdeM-Service de la dette</t>
  </si>
  <si>
    <t>N312</t>
  </si>
  <si>
    <t>Sociologie</t>
  </si>
  <si>
    <t>SOCIOLOGIE</t>
  </si>
  <si>
    <t>T100</t>
  </si>
  <si>
    <t>ESPUM-Administration</t>
  </si>
  <si>
    <t>609A</t>
  </si>
  <si>
    <t>Ctre Interna.crimino. comparée</t>
  </si>
  <si>
    <t>CICC</t>
  </si>
  <si>
    <t>410Z</t>
  </si>
  <si>
    <t>Frais ind. fédéral-hôpitaux</t>
  </si>
  <si>
    <t>FINDFINANC</t>
  </si>
  <si>
    <t>N206</t>
  </si>
  <si>
    <t>Littérature langue française</t>
  </si>
  <si>
    <t>LITLANGFRA</t>
  </si>
  <si>
    <t>N201</t>
  </si>
  <si>
    <t>Études anglaises</t>
  </si>
  <si>
    <t>ETUDEANGLA</t>
  </si>
  <si>
    <t>B200</t>
  </si>
  <si>
    <t>Santé buccale</t>
  </si>
  <si>
    <t>FMDSANTBUC</t>
  </si>
  <si>
    <t>017A</t>
  </si>
  <si>
    <t>Développement site Outremont</t>
  </si>
  <si>
    <t>OUTREMONT</t>
  </si>
  <si>
    <t>N203</t>
  </si>
  <si>
    <t>Histoire l'art-cinématographi.</t>
  </si>
  <si>
    <t>HARTCINEMA</t>
  </si>
  <si>
    <t>200A</t>
  </si>
  <si>
    <t>Bur.communic.relation pub-Dir</t>
  </si>
  <si>
    <t>BCRPDIRECT</t>
  </si>
  <si>
    <t>200G</t>
  </si>
  <si>
    <t>Web communication électron.</t>
  </si>
  <si>
    <t>BCRPWEBCOM</t>
  </si>
  <si>
    <t>061A</t>
  </si>
  <si>
    <t>Centre exposition UdeM</t>
  </si>
  <si>
    <t>CEEXPUDEM</t>
  </si>
  <si>
    <t>TOUT</t>
  </si>
  <si>
    <t>Tout</t>
  </si>
  <si>
    <t>D204</t>
  </si>
  <si>
    <t>Médecine familiale et urgence</t>
  </si>
  <si>
    <t>MEDFAMURGE</t>
  </si>
  <si>
    <t>063A</t>
  </si>
  <si>
    <t>Centre communication écrite</t>
  </si>
  <si>
    <t>CECOMMECRT</t>
  </si>
  <si>
    <t>A201</t>
  </si>
  <si>
    <t>Chaire en patrimoine bâtiment</t>
  </si>
  <si>
    <t>CHAIREBATI</t>
  </si>
  <si>
    <t>620C</t>
  </si>
  <si>
    <t>BRDV - Projets spéciaux</t>
  </si>
  <si>
    <t>N202</t>
  </si>
  <si>
    <t>Histoire</t>
  </si>
  <si>
    <t>HISTOIRE</t>
  </si>
  <si>
    <t>N305</t>
  </si>
  <si>
    <t>Démographie</t>
  </si>
  <si>
    <t>DEMOGRAPHI</t>
  </si>
  <si>
    <t>N310</t>
  </si>
  <si>
    <t>Sciences économiques</t>
  </si>
  <si>
    <t>SCECONOMIQ</t>
  </si>
  <si>
    <t>062A</t>
  </si>
  <si>
    <t>Admission</t>
  </si>
  <si>
    <t>ADMISSION</t>
  </si>
  <si>
    <t>N205</t>
  </si>
  <si>
    <t>Littérature comparée</t>
  </si>
  <si>
    <t>LITTERCOMP</t>
  </si>
  <si>
    <t>N502</t>
  </si>
  <si>
    <t>Institut rech bio-végétale</t>
  </si>
  <si>
    <t>IRBV</t>
  </si>
  <si>
    <t>N406</t>
  </si>
  <si>
    <t>Sciences biologiques</t>
  </si>
  <si>
    <t>SCBIOLOGIQ</t>
  </si>
  <si>
    <t>B300</t>
  </si>
  <si>
    <t>Dentisterie de restauration</t>
  </si>
  <si>
    <t>FMDDENTRES</t>
  </si>
  <si>
    <t>B400</t>
  </si>
  <si>
    <t>Stomatologie</t>
  </si>
  <si>
    <t>FMDSTOMATO</t>
  </si>
  <si>
    <t>350G</t>
  </si>
  <si>
    <t>DGTIC-Bur. Gestion projets</t>
  </si>
  <si>
    <t>DGTICPROJE</t>
  </si>
  <si>
    <t>D207</t>
  </si>
  <si>
    <t>Pédiatrie</t>
  </si>
  <si>
    <t>PEDIATRIE</t>
  </si>
  <si>
    <t>200B</t>
  </si>
  <si>
    <t>Relations avec les médias</t>
  </si>
  <si>
    <t>BCRPMEDIAS</t>
  </si>
  <si>
    <t>373G</t>
  </si>
  <si>
    <t>Développement stratégique RH</t>
  </si>
  <si>
    <t>DRHDEVSTRA</t>
  </si>
  <si>
    <t>D206</t>
  </si>
  <si>
    <t>Ophtalmologie</t>
  </si>
  <si>
    <t>OPHTALMOLO</t>
  </si>
  <si>
    <t>N405</t>
  </si>
  <si>
    <t>Physique</t>
  </si>
  <si>
    <t>PHYSIQUE</t>
  </si>
  <si>
    <t>T400</t>
  </si>
  <si>
    <t>D402</t>
  </si>
  <si>
    <t>Réadaptation</t>
  </si>
  <si>
    <t>READAPTATI</t>
  </si>
  <si>
    <t>D507</t>
  </si>
  <si>
    <t>Neurosciences</t>
  </si>
  <si>
    <t>NEUROSCIEN</t>
  </si>
  <si>
    <t>016A</t>
  </si>
  <si>
    <t>Clin psycho inter Laval (CPI)</t>
  </si>
  <si>
    <t>CLINIQUE</t>
  </si>
  <si>
    <t>624A</t>
  </si>
  <si>
    <t>Gr. Rech interuniv. limnologie</t>
  </si>
  <si>
    <t>GRIL</t>
  </si>
  <si>
    <t>014A</t>
  </si>
  <si>
    <t>Perf org - gestion risques</t>
  </si>
  <si>
    <t>VRPERFORGA</t>
  </si>
  <si>
    <t>R000</t>
  </si>
  <si>
    <t>École d'optométrie</t>
  </si>
  <si>
    <t>OPTOMETRIE</t>
  </si>
  <si>
    <t>200F</t>
  </si>
  <si>
    <t>Conception et production</t>
  </si>
  <si>
    <t>BCRPCONPRO</t>
  </si>
  <si>
    <t>620D</t>
  </si>
  <si>
    <t>BRDV-Direction vice-rectorat</t>
  </si>
  <si>
    <t>N208</t>
  </si>
  <si>
    <t>Philosophie</t>
  </si>
  <si>
    <t>PHILOSOPHI</t>
  </si>
  <si>
    <t>L500</t>
  </si>
  <si>
    <t>Formation initiale des maîtres</t>
  </si>
  <si>
    <t>FSEFORMMAI</t>
  </si>
  <si>
    <t>T500</t>
  </si>
  <si>
    <t>062B</t>
  </si>
  <si>
    <t>Recrutement</t>
  </si>
  <si>
    <t>RECRUTEMEN</t>
  </si>
  <si>
    <t>T600</t>
  </si>
  <si>
    <t>ESPUM-USI</t>
  </si>
  <si>
    <t>ESPUMUSI</t>
  </si>
  <si>
    <t>P004</t>
  </si>
  <si>
    <t>FEP - Accès</t>
  </si>
  <si>
    <t>FEPACCES</t>
  </si>
  <si>
    <t>N207</t>
  </si>
  <si>
    <t>Littérature langues modernes</t>
  </si>
  <si>
    <t>LITLANGMOD</t>
  </si>
  <si>
    <t>D203</t>
  </si>
  <si>
    <t>Médecine</t>
  </si>
  <si>
    <t>MEDECINE</t>
  </si>
  <si>
    <t>B100</t>
  </si>
  <si>
    <t>Médecine dentaire Direction</t>
  </si>
  <si>
    <t>FMDDIRECTI</t>
  </si>
  <si>
    <t>B500</t>
  </si>
  <si>
    <t>Direction des cliniques</t>
  </si>
  <si>
    <t>MEDENTCLIN</t>
  </si>
  <si>
    <t>018A</t>
  </si>
  <si>
    <t>Environ. et dévelop. durable</t>
  </si>
  <si>
    <t>ENVDEVDURA</t>
  </si>
  <si>
    <t>A200</t>
  </si>
  <si>
    <t>École d'architecture</t>
  </si>
  <si>
    <t>AMGARCHITE</t>
  </si>
  <si>
    <t>N603</t>
  </si>
  <si>
    <t>Centre études asiatique</t>
  </si>
  <si>
    <t>CEAS</t>
  </si>
  <si>
    <t>T300</t>
  </si>
  <si>
    <t>Médecine sociale et préventive</t>
  </si>
  <si>
    <t>N302</t>
  </si>
  <si>
    <t>Bibliothéconomie-sc.informat.</t>
  </si>
  <si>
    <t>BIBLIOINFO</t>
  </si>
  <si>
    <t>A400</t>
  </si>
  <si>
    <t>École design industriel</t>
  </si>
  <si>
    <t>AMGDESINDU</t>
  </si>
  <si>
    <t>C020</t>
  </si>
  <si>
    <t>Faculté de droit - Lexum</t>
  </si>
  <si>
    <t>LEXUM</t>
  </si>
  <si>
    <t>456F</t>
  </si>
  <si>
    <t>Stationnement</t>
  </si>
  <si>
    <t>STATIONNEM</t>
  </si>
  <si>
    <t>T200</t>
  </si>
  <si>
    <t>Administration de la Santé</t>
  </si>
  <si>
    <t>D302</t>
  </si>
  <si>
    <t>Médecine sociale préventive</t>
  </si>
  <si>
    <t>MEDSOCIPRE</t>
  </si>
  <si>
    <t>D401</t>
  </si>
  <si>
    <t>Nutrition</t>
  </si>
  <si>
    <t>NUTRITION</t>
  </si>
  <si>
    <t>D101</t>
  </si>
  <si>
    <t>FMED-VD dév. Compétences prof</t>
  </si>
  <si>
    <t>MEDVDDEVEL</t>
  </si>
  <si>
    <t>L400</t>
  </si>
  <si>
    <t>Administration fond.éducation</t>
  </si>
  <si>
    <t>FSEADMFOED</t>
  </si>
  <si>
    <t>B600</t>
  </si>
  <si>
    <t>FMD - Form dentaire continue</t>
  </si>
  <si>
    <t>FORMDENTA</t>
  </si>
  <si>
    <t>420A</t>
  </si>
  <si>
    <t>Bur.dévelop. relation.diplômés</t>
  </si>
  <si>
    <t>BDRD</t>
  </si>
  <si>
    <t>D502</t>
  </si>
  <si>
    <t>Microbiologie et immunologie</t>
  </si>
  <si>
    <t>MICROIMMUN</t>
  </si>
  <si>
    <t>D504</t>
  </si>
  <si>
    <t>Pharmacologie</t>
  </si>
  <si>
    <t>PHARMACOLO</t>
  </si>
  <si>
    <t>N402</t>
  </si>
  <si>
    <t>Géographie</t>
  </si>
  <si>
    <t>GEOGRAPHIE</t>
  </si>
  <si>
    <t>010I</t>
  </si>
  <si>
    <t>VR-Nouveau campus et au dév.</t>
  </si>
  <si>
    <t>VRNOUVCAMP</t>
  </si>
  <si>
    <t>200D</t>
  </si>
  <si>
    <t>Publications</t>
  </si>
  <si>
    <t>BCRPPUBLIC</t>
  </si>
  <si>
    <t>200E</t>
  </si>
  <si>
    <t>Publicité et placement médias</t>
  </si>
  <si>
    <t>BCRPPUBPLA</t>
  </si>
  <si>
    <t>N307</t>
  </si>
  <si>
    <t>Psychologie</t>
  </si>
  <si>
    <t>PSYCHOLOGI</t>
  </si>
  <si>
    <r>
      <t xml:space="preserve">Dans le tableau vous retrouvez des </t>
    </r>
    <r>
      <rPr>
        <b/>
        <sz val="10"/>
        <color indexed="19"/>
        <rFont val="Arial"/>
        <family val="2"/>
      </rPr>
      <t>lignes de couleur grise</t>
    </r>
    <r>
      <rPr>
        <sz val="10"/>
        <rFont val="Arial"/>
        <family val="2"/>
      </rPr>
      <t xml:space="preserve">. La ligne de couleur grise sert à indiquer le nom général de l'équipement. </t>
    </r>
    <r>
      <rPr>
        <b/>
        <sz val="10"/>
        <color indexed="19"/>
        <rFont val="Arial"/>
        <family val="2"/>
      </rPr>
      <t>Exemple : Microscope et accessoires.</t>
    </r>
    <r>
      <rPr>
        <b/>
        <sz val="10"/>
        <rFont val="Arial"/>
        <family val="2"/>
      </rPr>
      <t xml:space="preserve"> </t>
    </r>
    <r>
      <rPr>
        <sz val="10"/>
        <rFont val="Arial"/>
        <family val="2"/>
      </rPr>
      <t xml:space="preserve">Les lignes en dessous (sans couleur) sont pour indiquer le détail (sous-items). </t>
    </r>
    <r>
      <rPr>
        <b/>
        <sz val="10"/>
        <color indexed="19"/>
        <rFont val="Arial"/>
        <family val="2"/>
      </rPr>
      <t>Exemple: 1.1. microscope / 1.2. Lentille 2 x / 1.3 lentille 5x / 1.4 Ordinateurs / 1.5 Écran.</t>
    </r>
    <r>
      <rPr>
        <sz val="10"/>
        <rFont val="Arial"/>
        <family val="2"/>
      </rPr>
      <t xml:space="preserve"> Nous vous suggérons  de prendre une nouvelle ligne grise si l'équipement inclus une garantie prolongée ou une formation afin de pouvoir indiquer le bon type de dépense dans la colonne intitulée Types de dépenses-Code FCI. Autrement dit, les sous-items d'une ligne grise doivent faire partie du même type de dépense que la ligne grise.</t>
    </r>
  </si>
  <si>
    <r>
      <t xml:space="preserve">Dans la colonne intitulée </t>
    </r>
    <r>
      <rPr>
        <b/>
        <sz val="10"/>
        <color rgb="FF808000"/>
        <rFont val="Arial"/>
        <family val="2"/>
      </rPr>
      <t>N</t>
    </r>
    <r>
      <rPr>
        <b/>
        <sz val="10"/>
        <color indexed="19"/>
        <rFont val="Arial"/>
        <family val="2"/>
      </rPr>
      <t>uméro d'article,</t>
    </r>
    <r>
      <rPr>
        <sz val="10"/>
        <rFont val="Arial"/>
        <family val="2"/>
      </rPr>
      <t xml:space="preserve"> vous devez inscrire à la ligne en gris un nombre (nous vous suggérrons de les nommer de façon chronologique) et d'indiquer 1.1. pour le premier article décrit dans la sous-section, 1.2 pour le deuxième article qui est décrit sous 1.1 et ainsi de suite....</t>
    </r>
  </si>
  <si>
    <r>
      <t xml:space="preserve">Dans la colonne intitullé </t>
    </r>
    <r>
      <rPr>
        <b/>
        <sz val="10"/>
        <color rgb="FF808000"/>
        <rFont val="Arial"/>
        <family val="2"/>
      </rPr>
      <t>S</t>
    </r>
    <r>
      <rPr>
        <b/>
        <sz val="10"/>
        <color indexed="19"/>
        <rFont val="Arial"/>
        <family val="2"/>
      </rPr>
      <t>oumission,</t>
    </r>
    <r>
      <rPr>
        <sz val="10"/>
        <rFont val="Arial"/>
        <family val="2"/>
      </rPr>
      <t xml:space="preserve"> vous devez indiquer le numéro de soumission où nous pouvons retrouver l'article. Dans la colonne </t>
    </r>
    <r>
      <rPr>
        <b/>
        <sz val="10"/>
        <color rgb="FF808000"/>
        <rFont val="Arial"/>
        <family val="2"/>
      </rPr>
      <t>P</t>
    </r>
    <r>
      <rPr>
        <b/>
        <sz val="10"/>
        <color indexed="19"/>
        <rFont val="Arial"/>
        <family val="2"/>
      </rPr>
      <t>artenaire,</t>
    </r>
    <r>
      <rPr>
        <sz val="10"/>
        <rFont val="Arial"/>
        <family val="2"/>
      </rPr>
      <t xml:space="preserve"> vous devez indiquer le nom du fournisseur et dans la colonne </t>
    </r>
    <r>
      <rPr>
        <b/>
        <sz val="10"/>
        <color rgb="FF808000"/>
        <rFont val="Arial"/>
        <family val="2"/>
      </rPr>
      <t>D</t>
    </r>
    <r>
      <rPr>
        <b/>
        <sz val="10"/>
        <color indexed="19"/>
        <rFont val="Arial"/>
        <family val="2"/>
      </rPr>
      <t xml:space="preserve">ate prévue d'achat, </t>
    </r>
    <r>
      <rPr>
        <sz val="10"/>
        <rFont val="Arial"/>
        <family val="2"/>
      </rPr>
      <t>vous devez indiquer la date approximative vers laquelle vous prévoyez faire l'acquistion de cet équipement (ne pas oublier que les résultats du concours arrivent environ 4 mois après le dépôt de la demande et que, suite à l'octroi, il faut finaliser la contribution, ce qui peut ajouter 2 à 3 mois avant que le compte ne soit ouvert.)</t>
    </r>
  </si>
  <si>
    <t>Informations pour bien remplir l'onglet Liste détaillée</t>
  </si>
  <si>
    <t>Informations pour bien remplir l'onglet Financement</t>
  </si>
  <si>
    <t xml:space="preserve">Matricule  : </t>
  </si>
  <si>
    <t>Unité administrative :</t>
  </si>
  <si>
    <t>Remplissez les cases Matricule et Unité administrative (veuillez vous référer à l'onglet Liste Unités administratives pour la liste des unités actives).</t>
  </si>
  <si>
    <t>Concours: Fonds des Leaders</t>
  </si>
  <si>
    <r>
      <t>Dans la colonne intitulée</t>
    </r>
    <r>
      <rPr>
        <b/>
        <sz val="10"/>
        <color rgb="FF808000"/>
        <rFont val="Arial"/>
        <family val="2"/>
      </rPr>
      <t xml:space="preserve"> Types de dépenses-Code FCI</t>
    </r>
    <r>
      <rPr>
        <sz val="10"/>
        <color rgb="FF808000"/>
        <rFont val="Arial"/>
        <family val="2"/>
      </rPr>
      <t>,</t>
    </r>
    <r>
      <rPr>
        <sz val="10"/>
        <rFont val="Arial"/>
        <family val="2"/>
      </rPr>
      <t xml:space="preserve"> vous devez indiquer à quelle catégorie de dépense FCI cela fait référence.Veuillez vous référer à l'onglet Type de dépenses pour la description des catégories FCI. </t>
    </r>
    <r>
      <rPr>
        <sz val="10"/>
        <color rgb="FFFF0000"/>
        <rFont val="Arial"/>
        <family val="2"/>
      </rPr>
      <t>Ne remplissez pas la colonne intitulée Types de dépenses-Code Synchro (pour usage du BRDV).</t>
    </r>
  </si>
  <si>
    <t>Code  Synchro (pour usage BRDV)</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</si>
</sst>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quot;_);[Red]\(#,##0\ &quot;$&quot;\)"/>
    <numFmt numFmtId="44" formatCode="_ * #,##0.00_)\ &quot;$&quot;_ ;_ * \(#,##0.00\)\ &quot;$&quot;_ ;_ * &quot;-&quot;??_)\ &quot;$&quot;_ ;_ @_ "/>
    <numFmt numFmtId="43" formatCode="_ * #,##0.00_)\ _$_ ;_ * \(#,##0.00\)\ _$_ ;_ * &quot;-&quot;??_)\ _$_ ;_ @_ "/>
    <numFmt numFmtId="164" formatCode="_ * #,##0_)\ &quot;$&quot;_ ;_ * \(#,##0\)\ &quot;$&quot;_ ;_ * &quot;-&quot;??_)\ &quot;$&quot;_ ;_ @_ "/>
    <numFmt numFmtId="165" formatCode="#,##0.00\ &quot;$&quot;"/>
    <numFmt numFmtId="166" formatCode="_ * #,##0_)\ _$_ ;_ * \(#,##0\)\ _$_ ;_ * &quot;-&quot;??_)\ _$_ ;_ @_ "/>
  </numFmts>
  <fonts count="48" x14ac:knownFonts="1">
    <font>
      <sz val="10"/>
      <name val="Arial"/>
    </font>
    <font>
      <sz val="10"/>
      <name val="Arial"/>
      <family val="2"/>
    </font>
    <font>
      <sz val="10"/>
      <name val="Comic Sans MS"/>
      <family val="4"/>
    </font>
    <font>
      <b/>
      <sz val="10"/>
      <name val="Comic Sans MS"/>
      <family val="4"/>
    </font>
    <font>
      <b/>
      <sz val="12"/>
      <name val="Comic Sans MS"/>
      <family val="4"/>
    </font>
    <font>
      <b/>
      <sz val="14"/>
      <color indexed="9"/>
      <name val="Comic Sans MS"/>
      <family val="4"/>
    </font>
    <font>
      <b/>
      <sz val="8"/>
      <name val="Comic Sans MS"/>
      <family val="4"/>
    </font>
    <font>
      <sz val="9"/>
      <name val="Comic Sans MS"/>
      <family val="4"/>
    </font>
    <font>
      <b/>
      <sz val="9"/>
      <name val="Comic Sans MS"/>
      <family val="4"/>
    </font>
    <font>
      <sz val="8"/>
      <name val="Comic Sans MS"/>
      <family val="4"/>
    </font>
    <font>
      <sz val="10"/>
      <name val="Comic Sans MS"/>
      <family val="4"/>
    </font>
    <font>
      <sz val="9"/>
      <name val="Comic Sans MS"/>
      <family val="4"/>
    </font>
    <font>
      <b/>
      <sz val="8"/>
      <color indexed="19"/>
      <name val="Comic Sans MS"/>
      <family val="4"/>
    </font>
    <font>
      <b/>
      <sz val="10"/>
      <color indexed="19"/>
      <name val="Comic Sans MS"/>
      <family val="4"/>
    </font>
    <font>
      <b/>
      <sz val="9"/>
      <color indexed="19"/>
      <name val="Comic Sans MS"/>
      <family val="4"/>
    </font>
    <font>
      <b/>
      <sz val="9"/>
      <color indexed="19"/>
      <name val="Comic Sans MS"/>
      <family val="4"/>
    </font>
    <font>
      <sz val="10"/>
      <color indexed="9"/>
      <name val="Arial"/>
      <family val="2"/>
    </font>
    <font>
      <b/>
      <sz val="9"/>
      <color indexed="56"/>
      <name val="Comic Sans MS"/>
      <family val="4"/>
    </font>
    <font>
      <b/>
      <sz val="11"/>
      <color indexed="9"/>
      <name val="Comic Sans MS"/>
      <family val="4"/>
    </font>
    <font>
      <sz val="9"/>
      <color indexed="19"/>
      <name val="Comic Sans MS"/>
      <family val="4"/>
    </font>
    <font>
      <b/>
      <sz val="11"/>
      <color indexed="19"/>
      <name val="Comic Sans MS"/>
      <family val="4"/>
    </font>
    <font>
      <sz val="10"/>
      <name val="Arial"/>
      <family val="2"/>
    </font>
    <font>
      <b/>
      <sz val="9"/>
      <name val="Comic Sans MS"/>
      <family val="4"/>
    </font>
    <font>
      <sz val="9"/>
      <name val="Arial"/>
      <family val="2"/>
    </font>
    <font>
      <b/>
      <sz val="10"/>
      <color indexed="19"/>
      <name val="Comic Sans MS"/>
      <family val="4"/>
    </font>
    <font>
      <b/>
      <sz val="8"/>
      <color indexed="19"/>
      <name val="Comic Sans MS"/>
      <family val="4"/>
    </font>
    <font>
      <b/>
      <sz val="10"/>
      <color indexed="19"/>
      <name val="Arial"/>
      <family val="2"/>
    </font>
    <font>
      <sz val="10"/>
      <name val="Arial"/>
      <family val="2"/>
    </font>
    <font>
      <b/>
      <sz val="10"/>
      <name val="Comic Sans MS"/>
      <family val="4"/>
    </font>
    <font>
      <b/>
      <sz val="10"/>
      <name val="Arial"/>
      <family val="2"/>
    </font>
    <font>
      <sz val="10"/>
      <color rgb="FF808000"/>
      <name val="Comic Sans MS"/>
      <family val="4"/>
    </font>
    <font>
      <sz val="9"/>
      <color rgb="FF808000"/>
      <name val="Comic Sans MS"/>
      <family val="4"/>
    </font>
    <font>
      <b/>
      <sz val="10"/>
      <color rgb="FF808000"/>
      <name val="Arial"/>
      <family val="2"/>
    </font>
    <font>
      <sz val="9"/>
      <color theme="4" tint="-0.249977111117893"/>
      <name val="Comic Sans MS"/>
      <family val="4"/>
    </font>
    <font>
      <sz val="10"/>
      <color theme="4" tint="-0.249977111117893"/>
      <name val="Comic Sans MS"/>
      <family val="4"/>
    </font>
    <font>
      <b/>
      <sz val="12"/>
      <color theme="4" tint="-0.249977111117893"/>
      <name val="Arial"/>
      <family val="2"/>
    </font>
    <font>
      <b/>
      <sz val="10"/>
      <color theme="4" tint="-0.249977111117893"/>
      <name val="Arial"/>
      <family val="2"/>
    </font>
    <font>
      <b/>
      <sz val="8"/>
      <color theme="7" tint="-0.249977111117893"/>
      <name val="Comic Sans MS"/>
      <family val="4"/>
    </font>
    <font>
      <sz val="10"/>
      <color theme="7" tint="-0.249977111117893"/>
      <name val="Arial"/>
      <family val="2"/>
    </font>
    <font>
      <b/>
      <sz val="10"/>
      <color theme="7" tint="-0.249977111117893"/>
      <name val="Comic Sans MS"/>
      <family val="4"/>
    </font>
    <font>
      <b/>
      <sz val="10"/>
      <color theme="7" tint="-0.249977111117893"/>
      <name val="Arial"/>
      <family val="2"/>
    </font>
    <font>
      <sz val="10"/>
      <name val="Arial"/>
      <family val="2"/>
    </font>
    <font>
      <sz val="16"/>
      <color rgb="FFFFFF00"/>
      <name val="Arial"/>
      <family val="2"/>
    </font>
    <font>
      <sz val="10"/>
      <color rgb="FFFFFF00"/>
      <name val="Arial"/>
      <family val="2"/>
    </font>
    <font>
      <sz val="10"/>
      <color rgb="FF808000"/>
      <name val="Arial"/>
      <family val="2"/>
    </font>
    <font>
      <b/>
      <sz val="11"/>
      <name val="Comic Sans MS"/>
      <family val="4"/>
    </font>
    <font>
      <sz val="10"/>
      <color rgb="FFFF0000"/>
      <name val="Arial"/>
      <family val="2"/>
    </font>
    <font>
      <b/>
      <sz val="10"/>
      <color rgb="FFFF0000"/>
      <name val="Arial"/>
      <family val="2"/>
    </font>
  </fonts>
  <fills count="15">
    <fill>
      <patternFill patternType="none"/>
    </fill>
    <fill>
      <patternFill patternType="gray125"/>
    </fill>
    <fill>
      <patternFill patternType="solid">
        <fgColor indexed="9"/>
        <bgColor indexed="64"/>
      </patternFill>
    </fill>
    <fill>
      <patternFill patternType="solid">
        <fgColor indexed="19"/>
        <bgColor indexed="64"/>
      </patternFill>
    </fill>
    <fill>
      <patternFill patternType="solid">
        <fgColor theme="0" tint="-0.249977111117893"/>
        <bgColor indexed="64"/>
      </patternFill>
    </fill>
    <fill>
      <patternFill patternType="solid">
        <fgColor theme="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7" tint="-0.249977111117893"/>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E6B8B7"/>
        <bgColor indexed="64"/>
      </patternFill>
    </fill>
  </fills>
  <borders count="62">
    <border>
      <left/>
      <right/>
      <top/>
      <bottom/>
      <diagonal/>
    </border>
    <border>
      <left/>
      <right/>
      <top/>
      <bottom style="medium">
        <color indexed="64"/>
      </bottom>
      <diagonal/>
    </border>
    <border>
      <left/>
      <right/>
      <top style="medium">
        <color indexed="64"/>
      </top>
      <bottom/>
      <diagonal/>
    </border>
    <border>
      <left/>
      <right/>
      <top style="medium">
        <color indexed="19"/>
      </top>
      <bottom/>
      <diagonal/>
    </border>
    <border>
      <left/>
      <right/>
      <top/>
      <bottom style="hair">
        <color indexed="19"/>
      </bottom>
      <diagonal/>
    </border>
    <border>
      <left/>
      <right/>
      <top style="medium">
        <color indexed="19"/>
      </top>
      <bottom style="medium">
        <color indexed="19"/>
      </bottom>
      <diagonal/>
    </border>
    <border>
      <left/>
      <right/>
      <top style="medium">
        <color indexed="64"/>
      </top>
      <bottom style="hair">
        <color indexed="19"/>
      </bottom>
      <diagonal/>
    </border>
    <border>
      <left/>
      <right/>
      <top style="hair">
        <color indexed="19"/>
      </top>
      <bottom style="medium">
        <color indexed="19"/>
      </bottom>
      <diagonal/>
    </border>
    <border>
      <left style="thin">
        <color indexed="64"/>
      </left>
      <right style="thin">
        <color indexed="64"/>
      </right>
      <top style="thin">
        <color indexed="64"/>
      </top>
      <bottom/>
      <diagonal/>
    </border>
    <border>
      <left style="medium">
        <color indexed="19"/>
      </left>
      <right/>
      <top style="medium">
        <color indexed="19"/>
      </top>
      <bottom style="hair">
        <color indexed="19"/>
      </bottom>
      <diagonal/>
    </border>
    <border>
      <left style="medium">
        <color indexed="19"/>
      </left>
      <right/>
      <top/>
      <bottom style="hair">
        <color indexed="19"/>
      </bottom>
      <diagonal/>
    </border>
    <border>
      <left/>
      <right style="medium">
        <color indexed="19"/>
      </right>
      <top/>
      <bottom style="hair">
        <color indexed="19"/>
      </bottom>
      <diagonal/>
    </border>
    <border>
      <left/>
      <right style="medium">
        <color indexed="19"/>
      </right>
      <top/>
      <bottom/>
      <diagonal/>
    </border>
    <border>
      <left style="medium">
        <color indexed="19"/>
      </left>
      <right/>
      <top/>
      <bottom/>
      <diagonal/>
    </border>
    <border>
      <left style="medium">
        <color indexed="19"/>
      </left>
      <right/>
      <top style="hair">
        <color indexed="19"/>
      </top>
      <bottom style="medium">
        <color indexed="19"/>
      </bottom>
      <diagonal/>
    </border>
    <border>
      <left/>
      <right style="medium">
        <color indexed="19"/>
      </right>
      <top style="hair">
        <color indexed="19"/>
      </top>
      <bottom style="medium">
        <color indexed="19"/>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thin">
        <color indexed="64"/>
      </right>
      <top style="medium">
        <color indexed="64"/>
      </top>
      <bottom style="hair">
        <color indexed="19"/>
      </bottom>
      <diagonal/>
    </border>
    <border>
      <left/>
      <right style="thin">
        <color indexed="64"/>
      </right>
      <top style="hair">
        <color indexed="19"/>
      </top>
      <bottom style="hair">
        <color indexed="19"/>
      </bottom>
      <diagonal/>
    </border>
    <border>
      <left/>
      <right style="thin">
        <color indexed="64"/>
      </right>
      <top style="hair">
        <color indexed="19"/>
      </top>
      <bottom/>
      <diagonal/>
    </border>
    <border>
      <left/>
      <right style="thin">
        <color indexed="64"/>
      </right>
      <top style="hair">
        <color indexed="19"/>
      </top>
      <bottom style="medium">
        <color indexed="19"/>
      </bottom>
      <diagonal/>
    </border>
    <border>
      <left/>
      <right style="thin">
        <color indexed="64"/>
      </right>
      <top/>
      <bottom style="hair">
        <color indexed="19"/>
      </bottom>
      <diagonal/>
    </border>
    <border>
      <left style="medium">
        <color indexed="19"/>
      </left>
      <right/>
      <top style="hair">
        <color indexed="19"/>
      </top>
      <bottom style="hair">
        <color indexed="19"/>
      </bottom>
      <diagonal/>
    </border>
    <border>
      <left/>
      <right style="medium">
        <color indexed="19"/>
      </right>
      <top style="medium">
        <color indexed="19"/>
      </top>
      <bottom style="hair">
        <color indexed="1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9"/>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hair">
        <color indexed="19"/>
      </top>
      <bottom style="hair">
        <color indexed="19"/>
      </bottom>
      <diagonal/>
    </border>
    <border>
      <left/>
      <right style="medium">
        <color indexed="19"/>
      </right>
      <top style="hair">
        <color indexed="19"/>
      </top>
      <bottom style="hair">
        <color indexed="19"/>
      </bottom>
      <diagonal/>
    </border>
    <border>
      <left/>
      <right/>
      <top style="hair">
        <color indexed="19"/>
      </top>
      <bottom/>
      <diagonal/>
    </border>
    <border>
      <left/>
      <right style="medium">
        <color indexed="19"/>
      </right>
      <top style="hair">
        <color indexed="19"/>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hair">
        <color theme="2" tint="-0.499984740745262"/>
      </bottom>
      <diagonal/>
    </border>
    <border>
      <left/>
      <right style="thin">
        <color indexed="64"/>
      </right>
      <top style="hair">
        <color theme="2" tint="-0.499984740745262"/>
      </top>
      <bottom style="hair">
        <color theme="2" tint="-0.499984740745262"/>
      </bottom>
      <diagonal/>
    </border>
    <border>
      <left/>
      <right style="thin">
        <color indexed="64"/>
      </right>
      <top style="hair">
        <color theme="2" tint="-0.499984740745262"/>
      </top>
      <bottom/>
      <diagonal/>
    </border>
    <border>
      <left/>
      <right style="thin">
        <color indexed="64"/>
      </right>
      <top/>
      <bottom style="hair">
        <color rgb="FF808000"/>
      </bottom>
      <diagonal/>
    </border>
    <border>
      <left/>
      <right style="thin">
        <color indexed="64"/>
      </right>
      <top style="hair">
        <color rgb="FF808000"/>
      </top>
      <bottom style="hair">
        <color rgb="FF808000"/>
      </bottom>
      <diagonal/>
    </border>
    <border>
      <left/>
      <right style="thin">
        <color indexed="64"/>
      </right>
      <top style="hair">
        <color rgb="FF808000"/>
      </top>
      <bottom/>
      <diagonal/>
    </border>
    <border>
      <left/>
      <right style="thin">
        <color indexed="64"/>
      </right>
      <top style="hair">
        <color rgb="FF808000"/>
      </top>
      <bottom style="medium">
        <color rgb="FF808000"/>
      </bottom>
      <diagonal/>
    </border>
    <border>
      <left/>
      <right style="thin">
        <color indexed="64"/>
      </right>
      <top style="hair">
        <color theme="2" tint="-0.499984740745262"/>
      </top>
      <bottom style="medium">
        <color indexed="19"/>
      </bottom>
      <diagonal/>
    </border>
    <border>
      <left/>
      <right style="thin">
        <color indexed="64"/>
      </right>
      <top style="hair">
        <color indexed="19"/>
      </top>
      <bottom style="medium">
        <color rgb="FF808000"/>
      </bottom>
      <diagonal/>
    </border>
    <border>
      <left/>
      <right style="thin">
        <color indexed="64"/>
      </right>
      <top/>
      <bottom style="hair">
        <color theme="2" tint="-0.499984740745262"/>
      </bottom>
      <diagonal/>
    </border>
    <border>
      <left style="thin">
        <color indexed="64"/>
      </left>
      <right style="thin">
        <color indexed="64"/>
      </right>
      <top style="hair">
        <color theme="7" tint="-0.249977111117893"/>
      </top>
      <bottom style="hair">
        <color theme="7" tint="-0.249977111117893"/>
      </bottom>
      <diagonal/>
    </border>
    <border>
      <left style="thin">
        <color indexed="64"/>
      </left>
      <right style="thin">
        <color indexed="64"/>
      </right>
      <top style="hair">
        <color theme="7" tint="-0.249977111117893"/>
      </top>
      <bottom style="medium">
        <color theme="7" tint="-0.249977111117893"/>
      </bottom>
      <diagonal/>
    </border>
    <border>
      <left style="thin">
        <color indexed="64"/>
      </left>
      <right/>
      <top style="hair">
        <color theme="7" tint="-0.249977111117893"/>
      </top>
      <bottom style="hair">
        <color theme="7" tint="-0.249977111117893"/>
      </bottom>
      <diagonal/>
    </border>
    <border>
      <left style="thin">
        <color indexed="64"/>
      </left>
      <right style="thin">
        <color indexed="64"/>
      </right>
      <top style="hair">
        <color theme="2" tint="-0.499984740745262"/>
      </top>
      <bottom style="medium">
        <color rgb="FF808000"/>
      </bottom>
      <diagonal/>
    </border>
    <border>
      <left style="thin">
        <color indexed="64"/>
      </left>
      <right style="hair">
        <color rgb="FF808000"/>
      </right>
      <top style="thin">
        <color indexed="64"/>
      </top>
      <bottom style="hair">
        <color rgb="FF808000"/>
      </bottom>
      <diagonal/>
    </border>
    <border>
      <left style="thin">
        <color indexed="64"/>
      </left>
      <right style="hair">
        <color rgb="FF808000"/>
      </right>
      <top style="hair">
        <color rgb="FF808000"/>
      </top>
      <bottom style="medium">
        <color indexed="64"/>
      </bottom>
      <diagonal/>
    </border>
    <border>
      <left/>
      <right style="medium">
        <color indexed="19"/>
      </right>
      <top style="medium">
        <color indexed="64"/>
      </top>
      <bottom style="hair">
        <color indexed="19"/>
      </bottom>
      <diagonal/>
    </border>
  </borders>
  <cellStyleXfs count="3">
    <xf numFmtId="0" fontId="0" fillId="0" borderId="0"/>
    <xf numFmtId="44" fontId="1" fillId="0" borderId="0" applyFont="0" applyFill="0" applyBorder="0" applyAlignment="0" applyProtection="0"/>
    <xf numFmtId="43" fontId="41" fillId="0" borderId="0" applyFont="0" applyFill="0" applyBorder="0" applyAlignment="0" applyProtection="0"/>
  </cellStyleXfs>
  <cellXfs count="277">
    <xf numFmtId="0" fontId="0" fillId="0" borderId="0" xfId="0"/>
    <xf numFmtId="0" fontId="2" fillId="0" borderId="0" xfId="0" applyFont="1" applyBorder="1"/>
    <xf numFmtId="0" fontId="2" fillId="0" borderId="0" xfId="0" applyFont="1"/>
    <xf numFmtId="0" fontId="2" fillId="0" borderId="0" xfId="0" applyFont="1" applyAlignment="1">
      <alignment horizontal="center"/>
    </xf>
    <xf numFmtId="0" fontId="3" fillId="0" borderId="0" xfId="0" applyFont="1" applyBorder="1" applyAlignment="1">
      <alignment horizontal="left" wrapText="1"/>
    </xf>
    <xf numFmtId="17" fontId="2" fillId="0" borderId="0" xfId="0" applyNumberFormat="1" applyFont="1" applyBorder="1" applyAlignment="1">
      <alignment horizontal="center"/>
    </xf>
    <xf numFmtId="0" fontId="3" fillId="0" borderId="0" xfId="0" applyFont="1" applyBorder="1" applyAlignment="1">
      <alignment horizontal="center" wrapText="1"/>
    </xf>
    <xf numFmtId="0" fontId="7" fillId="0" borderId="0" xfId="0" applyFont="1" applyBorder="1" applyAlignment="1">
      <alignment horizontal="center" vertical="center"/>
    </xf>
    <xf numFmtId="0" fontId="7" fillId="0" borderId="0" xfId="0" applyFont="1" applyBorder="1" applyAlignment="1">
      <alignment vertical="center" wrapText="1"/>
    </xf>
    <xf numFmtId="0" fontId="2" fillId="0" borderId="0" xfId="0" applyFont="1" applyBorder="1" applyAlignment="1">
      <alignment horizontal="center" vertical="center"/>
    </xf>
    <xf numFmtId="0" fontId="4" fillId="0" borderId="0" xfId="0" applyFont="1" applyAlignment="1">
      <alignment horizontal="center"/>
    </xf>
    <xf numFmtId="0" fontId="2" fillId="0" borderId="0" xfId="0" applyFont="1" applyBorder="1" applyAlignment="1">
      <alignment horizontal="center"/>
    </xf>
    <xf numFmtId="0" fontId="6" fillId="0" borderId="0" xfId="0" applyFont="1"/>
    <xf numFmtId="0" fontId="2" fillId="0" borderId="0" xfId="0" applyFont="1" applyBorder="1" applyAlignment="1">
      <alignment horizontal="left"/>
    </xf>
    <xf numFmtId="0" fontId="6" fillId="0" borderId="0" xfId="0" applyFont="1" applyAlignment="1">
      <alignment horizontal="left"/>
    </xf>
    <xf numFmtId="0" fontId="6" fillId="0" borderId="0" xfId="0" applyFont="1" applyBorder="1" applyAlignment="1">
      <alignment horizontal="center"/>
    </xf>
    <xf numFmtId="0" fontId="2" fillId="0" borderId="0" xfId="0" applyFont="1" applyAlignment="1">
      <alignment horizontal="left"/>
    </xf>
    <xf numFmtId="0" fontId="7"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 xfId="0" applyFont="1" applyBorder="1"/>
    <xf numFmtId="0" fontId="2" fillId="0" borderId="1" xfId="0" applyFont="1" applyBorder="1" applyAlignment="1">
      <alignment horizontal="center"/>
    </xf>
    <xf numFmtId="0" fontId="4" fillId="0" borderId="1" xfId="0" applyFont="1" applyBorder="1" applyAlignment="1">
      <alignment horizontal="center"/>
    </xf>
    <xf numFmtId="0" fontId="2" fillId="0" borderId="2" xfId="0" applyFont="1" applyBorder="1"/>
    <xf numFmtId="0" fontId="10" fillId="0" borderId="0" xfId="0" applyFont="1"/>
    <xf numFmtId="0" fontId="4" fillId="0" borderId="0" xfId="0" applyFont="1" applyAlignment="1">
      <alignment horizontal="left"/>
    </xf>
    <xf numFmtId="165" fontId="2" fillId="0" borderId="0" xfId="0" applyNumberFormat="1" applyFont="1" applyBorder="1"/>
    <xf numFmtId="165" fontId="17" fillId="0" borderId="0" xfId="0" applyNumberFormat="1" applyFont="1" applyFill="1" applyBorder="1" applyAlignment="1">
      <alignment horizontal="center" vertical="center"/>
    </xf>
    <xf numFmtId="165" fontId="17" fillId="0" borderId="0" xfId="1" applyNumberFormat="1" applyFont="1" applyFill="1" applyBorder="1" applyAlignment="1">
      <alignment horizontal="center" vertical="center"/>
    </xf>
    <xf numFmtId="165" fontId="17" fillId="0" borderId="0" xfId="1" applyNumberFormat="1" applyFont="1" applyFill="1" applyBorder="1" applyAlignment="1">
      <alignment vertical="center"/>
    </xf>
    <xf numFmtId="0" fontId="4" fillId="0" borderId="0" xfId="0" applyFont="1" applyBorder="1" applyAlignment="1">
      <alignment horizontal="left"/>
    </xf>
    <xf numFmtId="0" fontId="7" fillId="0" borderId="4" xfId="0" applyFont="1" applyBorder="1" applyAlignment="1">
      <alignment horizontal="left" vertical="center" wrapText="1"/>
    </xf>
    <xf numFmtId="0" fontId="7" fillId="0" borderId="4" xfId="0" applyFont="1" applyBorder="1" applyAlignment="1">
      <alignment horizontal="center" vertical="center"/>
    </xf>
    <xf numFmtId="0" fontId="7" fillId="0" borderId="4" xfId="0" applyFont="1" applyBorder="1" applyAlignment="1">
      <alignment vertical="center" wrapText="1"/>
    </xf>
    <xf numFmtId="0" fontId="9" fillId="0" borderId="4" xfId="0" applyFont="1" applyBorder="1" applyAlignment="1">
      <alignment vertical="center" wrapText="1"/>
    </xf>
    <xf numFmtId="0" fontId="7" fillId="0" borderId="4"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164" fontId="14" fillId="0" borderId="5" xfId="1" applyNumberFormat="1" applyFont="1" applyBorder="1" applyAlignment="1">
      <alignment horizontal="center" vertical="center"/>
    </xf>
    <xf numFmtId="164" fontId="14" fillId="0" borderId="5" xfId="1" applyNumberFormat="1" applyFont="1" applyBorder="1" applyAlignment="1">
      <alignment horizontal="left" vertical="center"/>
    </xf>
    <xf numFmtId="164" fontId="14" fillId="0" borderId="0" xfId="0" applyNumberFormat="1" applyFont="1" applyBorder="1" applyAlignment="1">
      <alignment horizontal="center" vertical="center" shrinkToFit="1"/>
    </xf>
    <xf numFmtId="10" fontId="7" fillId="0" borderId="4" xfId="1" applyNumberFormat="1" applyFont="1" applyBorder="1" applyAlignment="1">
      <alignment horizontal="left" vertical="center"/>
    </xf>
    <xf numFmtId="10" fontId="7" fillId="0" borderId="6" xfId="1" applyNumberFormat="1" applyFont="1" applyBorder="1" applyAlignment="1">
      <alignment horizontal="left" vertical="center"/>
    </xf>
    <xf numFmtId="10" fontId="7" fillId="0" borderId="7" xfId="1" applyNumberFormat="1" applyFont="1" applyBorder="1" applyAlignment="1">
      <alignment horizontal="left" vertical="center"/>
    </xf>
    <xf numFmtId="10" fontId="15" fillId="0" borderId="7" xfId="1" applyNumberFormat="1" applyFont="1" applyBorder="1" applyAlignment="1">
      <alignment horizontal="left" vertical="center"/>
    </xf>
    <xf numFmtId="165" fontId="2" fillId="0" borderId="0" xfId="0" applyNumberFormat="1" applyFont="1"/>
    <xf numFmtId="165" fontId="14" fillId="0" borderId="3" xfId="0" applyNumberFormat="1" applyFont="1" applyBorder="1" applyAlignment="1">
      <alignment horizontal="right" vertical="center"/>
    </xf>
    <xf numFmtId="165" fontId="2" fillId="0" borderId="0" xfId="0" applyNumberFormat="1" applyFont="1" applyAlignment="1">
      <alignment horizontal="left"/>
    </xf>
    <xf numFmtId="165" fontId="7" fillId="0" borderId="0" xfId="0" applyNumberFormat="1" applyFont="1"/>
    <xf numFmtId="10" fontId="7" fillId="0" borderId="0" xfId="1" applyNumberFormat="1" applyFont="1" applyBorder="1" applyAlignment="1">
      <alignment horizontal="left" vertical="center"/>
    </xf>
    <xf numFmtId="165" fontId="12" fillId="2" borderId="8" xfId="0" applyNumberFormat="1" applyFont="1" applyFill="1" applyBorder="1" applyAlignment="1">
      <alignment horizontal="center" vertical="center" wrapText="1"/>
    </xf>
    <xf numFmtId="164" fontId="7" fillId="0" borderId="9" xfId="1" applyNumberFormat="1" applyFont="1" applyBorder="1" applyAlignment="1">
      <alignment horizontal="center" vertical="center"/>
    </xf>
    <xf numFmtId="164" fontId="7" fillId="0" borderId="10" xfId="1" applyNumberFormat="1" applyFont="1" applyBorder="1" applyAlignment="1">
      <alignment horizontal="center" vertical="center"/>
    </xf>
    <xf numFmtId="164" fontId="7" fillId="0" borderId="11" xfId="1" applyNumberFormat="1" applyFont="1" applyBorder="1" applyAlignment="1">
      <alignment horizontal="left" vertical="center"/>
    </xf>
    <xf numFmtId="0" fontId="2" fillId="0" borderId="10" xfId="0" applyFont="1" applyBorder="1"/>
    <xf numFmtId="6" fontId="2" fillId="0" borderId="12" xfId="0" applyNumberFormat="1" applyFont="1" applyBorder="1"/>
    <xf numFmtId="6" fontId="7" fillId="0" borderId="11" xfId="1" applyNumberFormat="1" applyFont="1" applyBorder="1"/>
    <xf numFmtId="164" fontId="11" fillId="0" borderId="11" xfId="1" applyNumberFormat="1" applyFont="1" applyBorder="1" applyAlignment="1">
      <alignment horizontal="left" vertical="center"/>
    </xf>
    <xf numFmtId="164" fontId="7" fillId="0" borderId="13" xfId="1" applyNumberFormat="1" applyFont="1" applyBorder="1" applyAlignment="1">
      <alignment horizontal="center" vertical="center"/>
    </xf>
    <xf numFmtId="164" fontId="7" fillId="0" borderId="12" xfId="1" applyNumberFormat="1" applyFont="1" applyBorder="1" applyAlignment="1">
      <alignment horizontal="left" vertical="center"/>
    </xf>
    <xf numFmtId="164" fontId="7" fillId="0" borderId="14" xfId="1" applyNumberFormat="1" applyFont="1" applyBorder="1" applyAlignment="1">
      <alignment horizontal="center" vertical="center"/>
    </xf>
    <xf numFmtId="164" fontId="7" fillId="0" borderId="15" xfId="1" applyNumberFormat="1" applyFont="1" applyBorder="1" applyAlignment="1">
      <alignment horizontal="left" vertical="center"/>
    </xf>
    <xf numFmtId="165" fontId="14" fillId="0" borderId="0" xfId="1" applyNumberFormat="1" applyFont="1" applyBorder="1" applyAlignment="1">
      <alignment horizontal="left" vertical="center"/>
    </xf>
    <xf numFmtId="165" fontId="12" fillId="2" borderId="16" xfId="0" applyNumberFormat="1" applyFont="1" applyFill="1" applyBorder="1" applyAlignment="1">
      <alignment horizontal="center" vertical="center" wrapText="1"/>
    </xf>
    <xf numFmtId="0" fontId="13" fillId="0" borderId="3" xfId="0" applyFont="1" applyBorder="1" applyAlignment="1">
      <alignment horizontal="right" vertical="center"/>
    </xf>
    <xf numFmtId="0" fontId="0" fillId="0" borderId="0" xfId="0" applyAlignment="1"/>
    <xf numFmtId="165" fontId="24" fillId="0" borderId="17" xfId="0" applyNumberFormat="1" applyFont="1" applyBorder="1" applyAlignment="1">
      <alignment horizontal="center" vertical="center" wrapText="1"/>
    </xf>
    <xf numFmtId="165" fontId="25" fillId="2" borderId="18" xfId="0" applyNumberFormat="1" applyFont="1" applyFill="1" applyBorder="1" applyAlignment="1">
      <alignment horizontal="center" vertical="center" wrapText="1"/>
    </xf>
    <xf numFmtId="164" fontId="8" fillId="0" borderId="0" xfId="0" applyNumberFormat="1" applyFont="1" applyBorder="1" applyAlignment="1">
      <alignment horizontal="left" vertical="center"/>
    </xf>
    <xf numFmtId="165" fontId="2" fillId="0" borderId="0" xfId="0" applyNumberFormat="1" applyFont="1" applyFill="1" applyAlignment="1">
      <alignment horizontal="left" vertical="center" wrapText="1"/>
    </xf>
    <xf numFmtId="0" fontId="0" fillId="0" borderId="0" xfId="0" applyFill="1" applyAlignment="1">
      <alignment horizontal="left" vertical="center" wrapText="1"/>
    </xf>
    <xf numFmtId="165" fontId="25" fillId="2" borderId="8" xfId="0" applyNumberFormat="1" applyFont="1" applyFill="1" applyBorder="1" applyAlignment="1">
      <alignment horizontal="center" vertical="center" wrapText="1"/>
    </xf>
    <xf numFmtId="0" fontId="29" fillId="0" borderId="0" xfId="0" applyFont="1" applyAlignment="1"/>
    <xf numFmtId="0" fontId="10" fillId="4"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0" xfId="0" applyFont="1" applyFill="1" applyBorder="1" applyAlignment="1">
      <alignment horizontal="center"/>
    </xf>
    <xf numFmtId="0" fontId="10" fillId="0" borderId="20" xfId="0" applyFont="1" applyFill="1" applyBorder="1" applyAlignment="1">
      <alignment horizontal="center"/>
    </xf>
    <xf numFmtId="0" fontId="10" fillId="4" borderId="20"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xf>
    <xf numFmtId="0" fontId="10" fillId="0" borderId="21" xfId="0" applyFont="1" applyFill="1" applyBorder="1" applyAlignment="1">
      <alignment horizontal="center" vertical="center" wrapText="1"/>
    </xf>
    <xf numFmtId="0" fontId="0" fillId="0" borderId="20" xfId="0" applyFill="1" applyBorder="1"/>
    <xf numFmtId="0" fontId="0" fillId="4" borderId="20" xfId="0" applyFill="1" applyBorder="1"/>
    <xf numFmtId="0" fontId="0" fillId="0" borderId="21" xfId="0" applyFill="1" applyBorder="1"/>
    <xf numFmtId="0" fontId="10" fillId="0" borderId="22" xfId="0" applyFont="1" applyFill="1" applyBorder="1" applyAlignment="1">
      <alignment horizontal="left"/>
    </xf>
    <xf numFmtId="0" fontId="10" fillId="4" borderId="19"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protection locked="0"/>
    </xf>
    <xf numFmtId="44" fontId="10" fillId="4" borderId="19" xfId="1" applyFont="1" applyFill="1" applyBorder="1" applyAlignment="1" applyProtection="1">
      <alignment horizontal="center" vertical="center"/>
    </xf>
    <xf numFmtId="44" fontId="10" fillId="4" borderId="20" xfId="1" applyFont="1" applyFill="1" applyBorder="1" applyAlignment="1">
      <alignment horizontal="center" vertical="center"/>
    </xf>
    <xf numFmtId="44" fontId="10" fillId="4" borderId="20" xfId="1" applyFont="1" applyFill="1" applyBorder="1" applyAlignment="1">
      <alignment horizontal="center"/>
    </xf>
    <xf numFmtId="165" fontId="11" fillId="0" borderId="46" xfId="1" applyNumberFormat="1" applyFont="1" applyFill="1" applyBorder="1" applyAlignment="1">
      <alignment horizontal="right" vertical="center"/>
    </xf>
    <xf numFmtId="165" fontId="11" fillId="0" borderId="47" xfId="1" applyNumberFormat="1" applyFont="1" applyFill="1" applyBorder="1" applyAlignment="1">
      <alignment horizontal="right" vertical="center"/>
    </xf>
    <xf numFmtId="165" fontId="11" fillId="4" borderId="46" xfId="1" applyNumberFormat="1" applyFont="1" applyFill="1" applyBorder="1" applyAlignment="1">
      <alignment horizontal="right" vertical="center"/>
    </xf>
    <xf numFmtId="164" fontId="11" fillId="0" borderId="49" xfId="1" applyNumberFormat="1" applyFont="1" applyFill="1" applyBorder="1" applyAlignment="1">
      <alignment horizontal="left" vertical="center" wrapText="1"/>
    </xf>
    <xf numFmtId="0" fontId="10" fillId="0" borderId="49" xfId="0" applyFont="1" applyFill="1" applyBorder="1"/>
    <xf numFmtId="0" fontId="11" fillId="4" borderId="49" xfId="0" applyFont="1" applyFill="1" applyBorder="1" applyAlignment="1">
      <alignment wrapText="1"/>
    </xf>
    <xf numFmtId="0" fontId="11" fillId="0" borderId="49" xfId="0" applyFont="1" applyFill="1" applyBorder="1" applyAlignment="1">
      <alignment wrapText="1"/>
    </xf>
    <xf numFmtId="0" fontId="10" fillId="4" borderId="49" xfId="0" applyFont="1" applyFill="1" applyBorder="1"/>
    <xf numFmtId="0" fontId="11" fillId="0" borderId="49" xfId="0" applyFont="1" applyFill="1" applyBorder="1" applyAlignment="1">
      <alignment vertical="center" wrapText="1"/>
    </xf>
    <xf numFmtId="0" fontId="10" fillId="0" borderId="50" xfId="0" applyFont="1" applyFill="1" applyBorder="1"/>
    <xf numFmtId="0" fontId="10" fillId="0" borderId="51" xfId="0" applyFont="1" applyFill="1" applyBorder="1"/>
    <xf numFmtId="165" fontId="11" fillId="0" borderId="52" xfId="1" applyNumberFormat="1" applyFont="1" applyFill="1" applyBorder="1" applyAlignment="1">
      <alignment horizontal="right" vertical="center"/>
    </xf>
    <xf numFmtId="0" fontId="30" fillId="5" borderId="20" xfId="0" applyFont="1" applyFill="1" applyBorder="1" applyAlignment="1" applyProtection="1">
      <alignment horizontal="center" vertical="center"/>
      <protection locked="0"/>
    </xf>
    <xf numFmtId="165" fontId="31" fillId="0" borderId="20" xfId="0" applyNumberFormat="1" applyFont="1" applyFill="1" applyBorder="1" applyAlignment="1">
      <alignment vertical="center"/>
    </xf>
    <xf numFmtId="165" fontId="31" fillId="0" borderId="20" xfId="1" applyNumberFormat="1" applyFont="1" applyFill="1" applyBorder="1" applyAlignment="1">
      <alignment horizontal="right" vertical="center"/>
    </xf>
    <xf numFmtId="165" fontId="31" fillId="0" borderId="46" xfId="1" applyNumberFormat="1" applyFont="1" applyFill="1" applyBorder="1" applyAlignment="1">
      <alignment horizontal="right" vertical="center"/>
    </xf>
    <xf numFmtId="165" fontId="31" fillId="0" borderId="21" xfId="0" applyNumberFormat="1" applyFont="1" applyFill="1" applyBorder="1" applyAlignment="1">
      <alignment vertical="center"/>
    </xf>
    <xf numFmtId="165" fontId="31" fillId="0" borderId="21" xfId="1" applyNumberFormat="1" applyFont="1" applyFill="1" applyBorder="1" applyAlignment="1">
      <alignment horizontal="right" vertical="center"/>
    </xf>
    <xf numFmtId="165" fontId="31" fillId="0" borderId="47" xfId="1" applyNumberFormat="1" applyFont="1" applyFill="1" applyBorder="1" applyAlignment="1">
      <alignment horizontal="right" vertical="center"/>
    </xf>
    <xf numFmtId="0" fontId="30" fillId="5" borderId="20" xfId="0" applyFont="1" applyFill="1" applyBorder="1" applyAlignment="1">
      <alignment horizontal="center" vertical="center"/>
    </xf>
    <xf numFmtId="0" fontId="30" fillId="5" borderId="20" xfId="0" applyFont="1" applyFill="1" applyBorder="1" applyAlignment="1">
      <alignment horizontal="center"/>
    </xf>
    <xf numFmtId="0" fontId="30" fillId="5" borderId="21" xfId="0" applyFont="1" applyFill="1" applyBorder="1" applyAlignment="1">
      <alignment horizontal="center" vertical="center"/>
    </xf>
    <xf numFmtId="0" fontId="30" fillId="5" borderId="22" xfId="0" applyFont="1" applyFill="1" applyBorder="1" applyAlignment="1">
      <alignment horizontal="center"/>
    </xf>
    <xf numFmtId="165" fontId="31" fillId="0" borderId="53" xfId="1" applyNumberFormat="1" applyFont="1" applyFill="1" applyBorder="1" applyAlignment="1">
      <alignment horizontal="right" vertical="center"/>
    </xf>
    <xf numFmtId="165" fontId="22" fillId="4" borderId="19" xfId="0" applyNumberFormat="1" applyFont="1" applyFill="1" applyBorder="1" applyAlignment="1">
      <alignment vertical="center"/>
    </xf>
    <xf numFmtId="165" fontId="22" fillId="4" borderId="19" xfId="1" applyNumberFormat="1" applyFont="1" applyFill="1" applyBorder="1" applyAlignment="1">
      <alignment horizontal="right" vertical="center"/>
    </xf>
    <xf numFmtId="165" fontId="22" fillId="4" borderId="45" xfId="1" applyNumberFormat="1" applyFont="1" applyFill="1" applyBorder="1" applyAlignment="1">
      <alignment horizontal="right" vertical="center"/>
    </xf>
    <xf numFmtId="165" fontId="22" fillId="4" borderId="23" xfId="0" applyNumberFormat="1" applyFont="1" applyFill="1" applyBorder="1" applyAlignment="1">
      <alignment vertical="center"/>
    </xf>
    <xf numFmtId="165" fontId="22" fillId="4" borderId="23" xfId="1" applyNumberFormat="1" applyFont="1" applyFill="1" applyBorder="1" applyAlignment="1">
      <alignment horizontal="right" vertical="center"/>
    </xf>
    <xf numFmtId="165" fontId="22" fillId="4" borderId="54" xfId="1" applyNumberFormat="1" applyFont="1" applyFill="1" applyBorder="1" applyAlignment="1">
      <alignment horizontal="right" vertical="center"/>
    </xf>
    <xf numFmtId="0" fontId="2" fillId="0" borderId="13" xfId="0" applyFont="1" applyBorder="1"/>
    <xf numFmtId="164" fontId="7" fillId="0" borderId="24" xfId="1" applyNumberFormat="1" applyFont="1" applyBorder="1" applyAlignment="1">
      <alignment horizontal="center" vertical="center"/>
    </xf>
    <xf numFmtId="44" fontId="2" fillId="0" borderId="11" xfId="1" applyFont="1" applyBorder="1"/>
    <xf numFmtId="44" fontId="7" fillId="0" borderId="25" xfId="1" applyFont="1" applyBorder="1" applyAlignment="1">
      <alignment horizontal="left" vertical="center"/>
    </xf>
    <xf numFmtId="44" fontId="7" fillId="0" borderId="11" xfId="1" applyFont="1" applyBorder="1" applyAlignment="1">
      <alignment horizontal="left" vertical="center"/>
    </xf>
    <xf numFmtId="44" fontId="7" fillId="0" borderId="10" xfId="1" applyFont="1" applyBorder="1" applyAlignment="1">
      <alignment horizontal="center" vertical="center"/>
    </xf>
    <xf numFmtId="164" fontId="11" fillId="0" borderId="10" xfId="1" applyNumberFormat="1" applyFont="1" applyBorder="1" applyAlignment="1">
      <alignment horizontal="center" vertical="center"/>
    </xf>
    <xf numFmtId="0" fontId="2" fillId="0" borderId="26" xfId="0" applyFont="1" applyBorder="1"/>
    <xf numFmtId="165" fontId="31" fillId="0" borderId="58" xfId="1" applyNumberFormat="1" applyFont="1" applyFill="1" applyBorder="1" applyAlignment="1">
      <alignment horizontal="right" vertical="center"/>
    </xf>
    <xf numFmtId="0" fontId="27" fillId="0" borderId="0" xfId="0" applyFont="1" applyAlignment="1"/>
    <xf numFmtId="0" fontId="29" fillId="10" borderId="0" xfId="0" applyFont="1" applyFill="1" applyAlignment="1"/>
    <xf numFmtId="0" fontId="3" fillId="0" borderId="0" xfId="0" applyFont="1" applyBorder="1"/>
    <xf numFmtId="0" fontId="3" fillId="0" borderId="0" xfId="0" applyFont="1"/>
    <xf numFmtId="0" fontId="28" fillId="11" borderId="0" xfId="0" applyFont="1" applyFill="1" applyBorder="1" applyAlignment="1">
      <alignment horizontal="right" wrapText="1"/>
    </xf>
    <xf numFmtId="0" fontId="32" fillId="5" borderId="16" xfId="0" applyFont="1" applyFill="1" applyBorder="1" applyAlignment="1">
      <alignment vertical="center"/>
    </xf>
    <xf numFmtId="0" fontId="32" fillId="5" borderId="16" xfId="0" applyFont="1" applyFill="1" applyBorder="1" applyAlignment="1">
      <alignment vertical="center" wrapText="1"/>
    </xf>
    <xf numFmtId="0" fontId="1" fillId="4" borderId="19" xfId="0" applyFont="1" applyFill="1" applyBorder="1"/>
    <xf numFmtId="0" fontId="1" fillId="0" borderId="20" xfId="0" applyFont="1" applyFill="1" applyBorder="1"/>
    <xf numFmtId="0" fontId="1" fillId="0" borderId="20" xfId="0" applyFont="1" applyFill="1" applyBorder="1" applyAlignment="1">
      <alignment wrapText="1"/>
    </xf>
    <xf numFmtId="44" fontId="2" fillId="0" borderId="0" xfId="1" applyFont="1" applyAlignment="1">
      <alignment horizontal="center"/>
    </xf>
    <xf numFmtId="44" fontId="3" fillId="0" borderId="0" xfId="1" applyFont="1" applyBorder="1" applyAlignment="1">
      <alignment horizontal="left" wrapText="1"/>
    </xf>
    <xf numFmtId="44" fontId="0" fillId="0" borderId="0" xfId="1" applyFont="1" applyAlignment="1"/>
    <xf numFmtId="44" fontId="2" fillId="0" borderId="0" xfId="1" applyFont="1" applyBorder="1"/>
    <xf numFmtId="44" fontId="32" fillId="5" borderId="16" xfId="1" applyFont="1" applyFill="1" applyBorder="1" applyAlignment="1">
      <alignment vertical="center"/>
    </xf>
    <xf numFmtId="44" fontId="32" fillId="5" borderId="16" xfId="1" applyFont="1" applyFill="1" applyBorder="1" applyAlignment="1">
      <alignment vertical="center" wrapText="1"/>
    </xf>
    <xf numFmtId="44" fontId="30" fillId="5" borderId="20" xfId="1" applyFont="1" applyFill="1" applyBorder="1" applyAlignment="1" applyProtection="1">
      <alignment horizontal="center" vertical="center"/>
    </xf>
    <xf numFmtId="44" fontId="30" fillId="5" borderId="20" xfId="1" applyFont="1" applyFill="1" applyBorder="1" applyAlignment="1">
      <alignment horizontal="center" vertical="center"/>
    </xf>
    <xf numFmtId="44" fontId="30" fillId="5" borderId="22" xfId="1" applyFont="1" applyFill="1" applyBorder="1" applyAlignment="1">
      <alignment horizontal="center" vertical="center"/>
    </xf>
    <xf numFmtId="44" fontId="14" fillId="0" borderId="3" xfId="1" applyFont="1" applyBorder="1" applyAlignment="1">
      <alignment horizontal="right" vertical="center"/>
    </xf>
    <xf numFmtId="44" fontId="2" fillId="0" borderId="0" xfId="1" applyFont="1" applyAlignment="1">
      <alignment horizontal="left"/>
    </xf>
    <xf numFmtId="44" fontId="2" fillId="0" borderId="0" xfId="1" applyFont="1"/>
    <xf numFmtId="164" fontId="7" fillId="4" borderId="48" xfId="1" applyNumberFormat="1" applyFont="1" applyFill="1" applyBorder="1" applyAlignment="1">
      <alignment horizontal="left" vertical="center" wrapText="1"/>
    </xf>
    <xf numFmtId="166" fontId="11" fillId="4" borderId="45" xfId="2" applyNumberFormat="1" applyFont="1" applyFill="1" applyBorder="1" applyAlignment="1">
      <alignment horizontal="right" vertical="center"/>
    </xf>
    <xf numFmtId="165" fontId="7" fillId="4" borderId="46" xfId="1" applyNumberFormat="1" applyFont="1" applyFill="1" applyBorder="1" applyAlignment="1">
      <alignment horizontal="right" vertical="center"/>
    </xf>
    <xf numFmtId="164" fontId="7" fillId="4" borderId="49" xfId="1" applyNumberFormat="1" applyFont="1" applyFill="1" applyBorder="1" applyAlignment="1">
      <alignment horizontal="left" vertical="center" wrapText="1"/>
    </xf>
    <xf numFmtId="0" fontId="1" fillId="0" borderId="0" xfId="0" applyFont="1"/>
    <xf numFmtId="0" fontId="1" fillId="12" borderId="8" xfId="0" applyFont="1" applyFill="1" applyBorder="1" applyAlignment="1">
      <alignment wrapText="1"/>
    </xf>
    <xf numFmtId="0" fontId="0" fillId="0" borderId="27" xfId="0" applyBorder="1" applyAlignment="1">
      <alignment horizontal="center" vertical="center"/>
    </xf>
    <xf numFmtId="3" fontId="0" fillId="0" borderId="27" xfId="0" applyNumberFormat="1" applyBorder="1" applyAlignment="1">
      <alignment horizontal="center" vertical="center"/>
    </xf>
    <xf numFmtId="0" fontId="1" fillId="12" borderId="27" xfId="0" applyFont="1" applyFill="1" applyBorder="1" applyAlignment="1">
      <alignment wrapText="1"/>
    </xf>
    <xf numFmtId="0" fontId="32" fillId="0" borderId="16" xfId="0" applyFont="1" applyFill="1" applyBorder="1" applyAlignment="1">
      <alignment horizontal="center" vertical="center"/>
    </xf>
    <xf numFmtId="164" fontId="33" fillId="13" borderId="55" xfId="1" applyNumberFormat="1" applyFont="1" applyFill="1" applyBorder="1" applyAlignment="1">
      <alignment horizontal="left" vertical="center" wrapText="1"/>
    </xf>
    <xf numFmtId="0" fontId="33" fillId="13" borderId="55" xfId="0" applyFont="1" applyFill="1" applyBorder="1" applyAlignment="1">
      <alignment vertical="center"/>
    </xf>
    <xf numFmtId="0" fontId="34" fillId="13" borderId="55" xfId="0" applyFont="1" applyFill="1" applyBorder="1"/>
    <xf numFmtId="0" fontId="33" fillId="13" borderId="55" xfId="0" applyFont="1" applyFill="1" applyBorder="1" applyAlignment="1">
      <alignment wrapText="1"/>
    </xf>
    <xf numFmtId="0" fontId="2" fillId="13" borderId="57" xfId="0" applyFont="1" applyFill="1" applyBorder="1"/>
    <xf numFmtId="0" fontId="34" fillId="13" borderId="55" xfId="0" applyFont="1" applyFill="1" applyBorder="1" applyAlignment="1">
      <alignment vertical="center"/>
    </xf>
    <xf numFmtId="0" fontId="34" fillId="13" borderId="56" xfId="0" applyFont="1" applyFill="1" applyBorder="1"/>
    <xf numFmtId="0" fontId="35" fillId="0" borderId="0" xfId="0" applyFont="1" applyAlignment="1">
      <alignment vertical="center" wrapText="1"/>
    </xf>
    <xf numFmtId="0" fontId="0" fillId="12" borderId="27" xfId="0" applyFill="1" applyBorder="1"/>
    <xf numFmtId="0" fontId="0" fillId="0" borderId="27" xfId="0" applyBorder="1"/>
    <xf numFmtId="0" fontId="45" fillId="0" borderId="0" xfId="0" applyFont="1" applyBorder="1" applyAlignment="1">
      <alignment horizontal="left"/>
    </xf>
    <xf numFmtId="0" fontId="47" fillId="0" borderId="16" xfId="0" applyFont="1" applyFill="1" applyBorder="1" applyAlignment="1">
      <alignment horizontal="center" vertical="center" wrapText="1"/>
    </xf>
    <xf numFmtId="0" fontId="7" fillId="0" borderId="0" xfId="0" applyFont="1" applyBorder="1" applyAlignment="1">
      <alignment vertical="center"/>
    </xf>
    <xf numFmtId="0" fontId="21" fillId="8" borderId="27" xfId="0" applyFont="1" applyFill="1" applyBorder="1" applyAlignment="1">
      <alignment vertical="center"/>
    </xf>
    <xf numFmtId="0" fontId="0" fillId="8" borderId="27" xfId="0" applyFill="1" applyBorder="1" applyAlignment="1">
      <alignment vertical="center"/>
    </xf>
    <xf numFmtId="0" fontId="21" fillId="0" borderId="27" xfId="0" applyFont="1" applyBorder="1" applyAlignment="1">
      <alignment vertical="center" wrapText="1"/>
    </xf>
    <xf numFmtId="0" fontId="0" fillId="0" borderId="27" xfId="0" applyBorder="1" applyAlignment="1">
      <alignment vertical="center" wrapText="1"/>
    </xf>
    <xf numFmtId="0" fontId="27" fillId="8" borderId="27" xfId="0" applyFont="1" applyFill="1" applyBorder="1" applyAlignment="1">
      <alignment horizontal="center" vertical="center"/>
    </xf>
    <xf numFmtId="0" fontId="0" fillId="8" borderId="27" xfId="0" applyFill="1" applyBorder="1" applyAlignment="1">
      <alignment horizontal="center" vertical="center"/>
    </xf>
    <xf numFmtId="0" fontId="1" fillId="6" borderId="27" xfId="0" applyFont="1" applyFill="1" applyBorder="1" applyAlignment="1">
      <alignment vertical="center"/>
    </xf>
    <xf numFmtId="0" fontId="0" fillId="6" borderId="27" xfId="0" applyFill="1" applyBorder="1" applyAlignment="1">
      <alignment vertical="center"/>
    </xf>
    <xf numFmtId="0" fontId="1" fillId="0" borderId="27" xfId="0" applyFont="1" applyBorder="1" applyAlignment="1">
      <alignment vertical="center" wrapText="1"/>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27" fillId="6" borderId="27" xfId="0" applyFont="1" applyFill="1" applyBorder="1" applyAlignment="1">
      <alignment horizontal="center" vertical="center"/>
    </xf>
    <xf numFmtId="0" fontId="0" fillId="6" borderId="27" xfId="0" applyFill="1" applyBorder="1" applyAlignment="1">
      <alignment horizontal="center" vertical="center"/>
    </xf>
    <xf numFmtId="0" fontId="0" fillId="6" borderId="27" xfId="0" applyFill="1" applyBorder="1" applyAlignment="1"/>
    <xf numFmtId="0" fontId="1" fillId="14" borderId="27" xfId="0" applyFont="1" applyFill="1" applyBorder="1" applyAlignment="1">
      <alignment vertical="center"/>
    </xf>
    <xf numFmtId="0" fontId="0" fillId="14" borderId="27" xfId="0" applyFill="1" applyBorder="1" applyAlignment="1">
      <alignment vertical="center"/>
    </xf>
    <xf numFmtId="0" fontId="27" fillId="7" borderId="27" xfId="0" applyFont="1" applyFill="1" applyBorder="1" applyAlignment="1">
      <alignment horizontal="center" vertical="center"/>
    </xf>
    <xf numFmtId="0" fontId="0" fillId="7" borderId="27" xfId="0" applyFill="1" applyBorder="1" applyAlignment="1">
      <alignment horizontal="center" vertical="center"/>
    </xf>
    <xf numFmtId="0" fontId="27" fillId="0" borderId="27" xfId="0" applyFont="1" applyBorder="1" applyAlignment="1">
      <alignment vertical="center" wrapText="1"/>
    </xf>
    <xf numFmtId="0" fontId="1" fillId="0" borderId="27" xfId="0" applyNumberFormat="1" applyFont="1" applyBorder="1" applyAlignment="1">
      <alignment vertical="center" wrapText="1"/>
    </xf>
    <xf numFmtId="0" fontId="36" fillId="0" borderId="27" xfId="0" applyNumberFormat="1" applyFont="1" applyFill="1" applyBorder="1" applyAlignment="1">
      <alignment vertical="center" wrapText="1"/>
    </xf>
    <xf numFmtId="0" fontId="42" fillId="9" borderId="0" xfId="0" applyFont="1" applyFill="1" applyAlignment="1">
      <alignment horizontal="center" vertical="center"/>
    </xf>
    <xf numFmtId="0" fontId="43" fillId="9" borderId="0" xfId="0" applyFont="1" applyFill="1" applyAlignment="1">
      <alignment horizontal="center"/>
    </xf>
    <xf numFmtId="0" fontId="37" fillId="13" borderId="27" xfId="0" applyFont="1" applyFill="1" applyBorder="1" applyAlignment="1">
      <alignment horizontal="center" vertical="center" wrapText="1"/>
    </xf>
    <xf numFmtId="0" fontId="38" fillId="13" borderId="27" xfId="0" applyFont="1" applyFill="1" applyBorder="1" applyAlignment="1"/>
    <xf numFmtId="0" fontId="39" fillId="13" borderId="8" xfId="0" applyFont="1" applyFill="1" applyBorder="1" applyAlignment="1">
      <alignment horizontal="center" vertical="center" wrapText="1"/>
    </xf>
    <xf numFmtId="0" fontId="40" fillId="13" borderId="28" xfId="0" applyFont="1" applyFill="1" applyBorder="1" applyAlignment="1">
      <alignment horizontal="center" vertical="center"/>
    </xf>
    <xf numFmtId="0" fontId="3" fillId="0" borderId="0" xfId="0" applyFont="1" applyBorder="1" applyAlignment="1">
      <alignment horizontal="left"/>
    </xf>
    <xf numFmtId="0" fontId="29" fillId="0" borderId="0" xfId="0" applyFont="1" applyBorder="1" applyAlignment="1"/>
    <xf numFmtId="165" fontId="24" fillId="0" borderId="34" xfId="0" applyNumberFormat="1" applyFont="1" applyBorder="1" applyAlignment="1">
      <alignment horizontal="center" vertical="center" wrapText="1"/>
    </xf>
    <xf numFmtId="165" fontId="24" fillId="0" borderId="35" xfId="0" applyNumberFormat="1" applyFont="1" applyBorder="1" applyAlignment="1">
      <alignment horizontal="center" vertical="center" wrapText="1"/>
    </xf>
    <xf numFmtId="165" fontId="24" fillId="0" borderId="32" xfId="0" applyNumberFormat="1" applyFont="1" applyBorder="1" applyAlignment="1">
      <alignment horizontal="center" vertical="center" wrapText="1"/>
    </xf>
    <xf numFmtId="0" fontId="12" fillId="2" borderId="59" xfId="0" applyFont="1" applyFill="1" applyBorder="1" applyAlignment="1">
      <alignment horizontal="center" vertical="center" wrapText="1"/>
    </xf>
    <xf numFmtId="0" fontId="0" fillId="0" borderId="60" xfId="0" applyBorder="1"/>
    <xf numFmtId="0" fontId="25" fillId="5" borderId="36"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33" xfId="0" applyFont="1" applyFill="1" applyBorder="1" applyAlignment="1">
      <alignment horizontal="center" vertical="center" wrapText="1"/>
    </xf>
    <xf numFmtId="44" fontId="25" fillId="5" borderId="36" xfId="1" applyFont="1" applyFill="1" applyBorder="1" applyAlignment="1">
      <alignment horizontal="center" vertical="center" wrapText="1"/>
    </xf>
    <xf numFmtId="44" fontId="12" fillId="5" borderId="17" xfId="1" applyFont="1" applyFill="1" applyBorder="1" applyAlignment="1">
      <alignment horizontal="center" vertical="center" wrapText="1"/>
    </xf>
    <xf numFmtId="44" fontId="12" fillId="5" borderId="33" xfId="1" applyFont="1" applyFill="1" applyBorder="1" applyAlignment="1">
      <alignment horizontal="center" vertical="center" wrapText="1"/>
    </xf>
    <xf numFmtId="0" fontId="10" fillId="0" borderId="0" xfId="0" applyFont="1" applyBorder="1" applyAlignment="1">
      <alignment horizontal="left" wrapText="1"/>
    </xf>
    <xf numFmtId="0" fontId="0" fillId="0" borderId="0" xfId="0" applyAlignment="1">
      <alignment horizontal="left" wrapText="1"/>
    </xf>
    <xf numFmtId="0" fontId="27" fillId="0" borderId="0" xfId="0" applyFont="1" applyAlignment="1"/>
    <xf numFmtId="0" fontId="0" fillId="0" borderId="0" xfId="0" applyAlignment="1"/>
    <xf numFmtId="0" fontId="5" fillId="3" borderId="28" xfId="0" applyFont="1" applyFill="1" applyBorder="1" applyAlignment="1">
      <alignment horizontal="center" vertical="center" wrapText="1"/>
    </xf>
    <xf numFmtId="0" fontId="16" fillId="3" borderId="28" xfId="0" applyFont="1" applyFill="1" applyBorder="1" applyAlignment="1"/>
    <xf numFmtId="0" fontId="16" fillId="3" borderId="29" xfId="0" applyFont="1" applyFill="1" applyBorder="1" applyAlignment="1"/>
    <xf numFmtId="0" fontId="16" fillId="3" borderId="30" xfId="0" applyFont="1" applyFill="1" applyBorder="1" applyAlignment="1"/>
    <xf numFmtId="0" fontId="13" fillId="0" borderId="3" xfId="0" applyFont="1" applyBorder="1" applyAlignment="1">
      <alignment horizontal="right" vertical="center"/>
    </xf>
    <xf numFmtId="0" fontId="4" fillId="0" borderId="0" xfId="0" applyFont="1" applyBorder="1" applyAlignment="1">
      <alignment horizontal="center"/>
    </xf>
    <xf numFmtId="0" fontId="12" fillId="2" borderId="8" xfId="0" applyFont="1" applyFill="1" applyBorder="1" applyAlignment="1">
      <alignment horizontal="center" vertical="center" wrapText="1"/>
    </xf>
    <xf numFmtId="0" fontId="0" fillId="0" borderId="31" xfId="0" applyBorder="1"/>
    <xf numFmtId="0" fontId="12" fillId="0" borderId="8" xfId="0" applyFont="1" applyFill="1" applyBorder="1" applyAlignment="1">
      <alignment horizontal="center" vertical="center" wrapText="1"/>
    </xf>
    <xf numFmtId="0" fontId="0" fillId="0" borderId="31" xfId="0" applyFill="1" applyBorder="1"/>
    <xf numFmtId="0" fontId="12" fillId="0" borderId="8"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2" xfId="0" applyFont="1" applyBorder="1" applyAlignment="1">
      <alignment horizontal="center" vertical="center" wrapText="1"/>
    </xf>
    <xf numFmtId="0" fontId="8" fillId="2" borderId="8" xfId="0" applyFont="1" applyFill="1" applyBorder="1" applyAlignment="1">
      <alignment horizontal="center" vertical="center" wrapText="1"/>
    </xf>
    <xf numFmtId="0" fontId="0" fillId="0" borderId="31" xfId="0" applyBorder="1" applyAlignment="1">
      <alignment horizontal="center" vertical="center"/>
    </xf>
    <xf numFmtId="0" fontId="8" fillId="0" borderId="8" xfId="0" applyFont="1" applyBorder="1" applyAlignment="1">
      <alignment horizontal="left" vertical="center" wrapText="1"/>
    </xf>
    <xf numFmtId="0" fontId="8" fillId="0" borderId="31" xfId="0" applyFont="1" applyBorder="1" applyAlignment="1">
      <alignment horizontal="left" vertical="center" wrapText="1"/>
    </xf>
    <xf numFmtId="0" fontId="8" fillId="0" borderId="31" xfId="0" applyFont="1" applyBorder="1" applyAlignment="1">
      <alignment horizontal="left" vertical="center"/>
    </xf>
    <xf numFmtId="0" fontId="8" fillId="0" borderId="36" xfId="0" applyFont="1" applyBorder="1" applyAlignment="1">
      <alignment horizontal="left" vertical="center" wrapText="1"/>
    </xf>
    <xf numFmtId="0" fontId="7" fillId="0" borderId="33" xfId="0" applyFont="1" applyBorder="1" applyAlignment="1">
      <alignment horizontal="left" vertical="center"/>
    </xf>
    <xf numFmtId="0" fontId="8" fillId="0" borderId="18" xfId="0" applyFont="1" applyBorder="1" applyAlignment="1">
      <alignment horizontal="left" vertical="center"/>
    </xf>
    <xf numFmtId="0" fontId="7" fillId="0" borderId="43" xfId="0" applyFont="1" applyBorder="1" applyAlignment="1">
      <alignment horizontal="left" vertical="center"/>
    </xf>
    <xf numFmtId="0" fontId="8" fillId="2" borderId="44" xfId="0" applyFont="1" applyFill="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0" fillId="0" borderId="5" xfId="0" applyFont="1" applyBorder="1" applyAlignment="1">
      <alignment horizontal="right" vertical="center" wrapText="1"/>
    </xf>
    <xf numFmtId="0" fontId="14" fillId="0" borderId="0" xfId="0" applyFont="1" applyBorder="1" applyAlignment="1">
      <alignment horizontal="right" vertical="center" wrapText="1"/>
    </xf>
    <xf numFmtId="0" fontId="23" fillId="0" borderId="6" xfId="0" applyFont="1" applyBorder="1" applyAlignment="1">
      <alignment vertical="center" wrapText="1"/>
    </xf>
    <xf numFmtId="0" fontId="23" fillId="0" borderId="61" xfId="0" applyFont="1" applyBorder="1" applyAlignment="1">
      <alignment vertical="center" wrapText="1"/>
    </xf>
    <xf numFmtId="0" fontId="23" fillId="0" borderId="4" xfId="0" applyFont="1" applyBorder="1" applyAlignment="1">
      <alignment vertical="center" wrapText="1"/>
    </xf>
    <xf numFmtId="0" fontId="23" fillId="0" borderId="11" xfId="0" applyFont="1" applyBorder="1" applyAlignment="1">
      <alignment vertical="center" wrapText="1"/>
    </xf>
    <xf numFmtId="0" fontId="23" fillId="0" borderId="37" xfId="0" applyFont="1" applyBorder="1" applyAlignment="1">
      <alignment wrapText="1"/>
    </xf>
    <xf numFmtId="0" fontId="23" fillId="0" borderId="38" xfId="0" applyFont="1" applyBorder="1" applyAlignment="1">
      <alignment wrapText="1"/>
    </xf>
    <xf numFmtId="0" fontId="4" fillId="0" borderId="0" xfId="0" applyFont="1" applyAlignment="1">
      <alignment horizontal="center"/>
    </xf>
    <xf numFmtId="0" fontId="4" fillId="0" borderId="0" xfId="0" applyFont="1" applyAlignment="1">
      <alignment horizontal="left"/>
    </xf>
    <xf numFmtId="0" fontId="3" fillId="0" borderId="0" xfId="0" applyFont="1" applyAlignment="1">
      <alignment horizontal="left" indent="1"/>
    </xf>
    <xf numFmtId="0" fontId="0" fillId="0" borderId="0" xfId="0" applyBorder="1" applyAlignment="1"/>
    <xf numFmtId="0" fontId="18" fillId="3" borderId="29" xfId="0" applyFont="1" applyFill="1" applyBorder="1" applyAlignment="1">
      <alignment horizontal="center"/>
    </xf>
    <xf numFmtId="0" fontId="18" fillId="3" borderId="41" xfId="0" applyFont="1" applyFill="1" applyBorder="1" applyAlignment="1">
      <alignment horizontal="center"/>
    </xf>
    <xf numFmtId="0" fontId="0" fillId="0" borderId="42" xfId="0" applyBorder="1" applyAlignment="1">
      <alignment horizontal="center"/>
    </xf>
    <xf numFmtId="164" fontId="14" fillId="0" borderId="3" xfId="0" applyNumberFormat="1" applyFont="1" applyBorder="1" applyAlignment="1">
      <alignment horizontal="center" vertical="center" shrinkToFit="1"/>
    </xf>
    <xf numFmtId="0" fontId="7" fillId="0" borderId="0" xfId="0" applyFont="1" applyBorder="1" applyAlignment="1">
      <alignment horizontal="left" vertical="center" wrapText="1"/>
    </xf>
    <xf numFmtId="0" fontId="23" fillId="0" borderId="37" xfId="0" applyFont="1" applyBorder="1" applyAlignment="1">
      <alignment vertical="center" wrapText="1"/>
    </xf>
    <xf numFmtId="0" fontId="23" fillId="0" borderId="38" xfId="0" applyFont="1" applyBorder="1" applyAlignment="1">
      <alignment vertical="center" wrapText="1"/>
    </xf>
    <xf numFmtId="0" fontId="23" fillId="0" borderId="4" xfId="0" applyFont="1" applyBorder="1" applyAlignment="1">
      <alignment wrapText="1"/>
    </xf>
    <xf numFmtId="0" fontId="23" fillId="0" borderId="39" xfId="0" applyFont="1" applyBorder="1" applyAlignment="1">
      <alignment vertical="center"/>
    </xf>
    <xf numFmtId="0" fontId="23" fillId="0" borderId="40" xfId="0" applyFont="1" applyBorder="1" applyAlignment="1">
      <alignment vertical="center"/>
    </xf>
    <xf numFmtId="0" fontId="23" fillId="0" borderId="37" xfId="0" applyFont="1" applyFill="1" applyBorder="1" applyAlignment="1"/>
    <xf numFmtId="0" fontId="23" fillId="0" borderId="38" xfId="0" applyFont="1" applyFill="1" applyBorder="1" applyAlignment="1"/>
    <xf numFmtId="0" fontId="23" fillId="0" borderId="39" xfId="0" applyFont="1" applyBorder="1" applyAlignment="1"/>
    <xf numFmtId="0" fontId="0" fillId="0" borderId="40" xfId="0" applyBorder="1" applyAlignment="1"/>
    <xf numFmtId="0" fontId="23" fillId="0" borderId="4" xfId="0" applyFont="1" applyFill="1" applyBorder="1" applyAlignment="1"/>
    <xf numFmtId="0" fontId="23" fillId="0" borderId="11" xfId="0" applyFont="1" applyFill="1" applyBorder="1" applyAlignment="1"/>
    <xf numFmtId="0" fontId="23" fillId="0" borderId="11" xfId="0" applyFont="1" applyBorder="1" applyAlignment="1">
      <alignment wrapText="1"/>
    </xf>
    <xf numFmtId="0" fontId="23" fillId="0" borderId="7" xfId="0" applyFont="1" applyBorder="1" applyAlignment="1">
      <alignment wrapText="1"/>
    </xf>
    <xf numFmtId="0" fontId="23" fillId="0" borderId="15" xfId="0" applyFont="1" applyBorder="1" applyAlignment="1">
      <alignment wrapText="1"/>
    </xf>
  </cellXfs>
  <cellStyles count="3">
    <cellStyle name="Milliers" xfId="2" builtinId="3"/>
    <cellStyle name="Monétaire" xfId="1" builtinId="4"/>
    <cellStyle name="Normal" xfId="0" builtinId="0"/>
  </cellStyles>
  <dxfs count="0"/>
  <tableStyles count="0" defaultTableStyle="TableStyleMedium9" defaultPivotStyle="PivotStyleLight16"/>
  <colors>
    <mruColors>
      <color rgb="FFE6B8B7"/>
      <color rgb="FF8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0</xdr:row>
          <xdr:rowOff>0</xdr:rowOff>
        </xdr:from>
        <xdr:to>
          <xdr:col>5</xdr:col>
          <xdr:colOff>828675</xdr:colOff>
          <xdr:row>0</xdr:row>
          <xdr:rowOff>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5"/>
  <sheetViews>
    <sheetView tabSelected="1" topLeftCell="A2" zoomScale="145" zoomScaleNormal="145" workbookViewId="0">
      <selection activeCell="B7" sqref="B7:J7"/>
    </sheetView>
  </sheetViews>
  <sheetFormatPr baseColWidth="10" defaultRowHeight="12.75" x14ac:dyDescent="0.2"/>
  <sheetData>
    <row r="2" spans="1:10" x14ac:dyDescent="0.2">
      <c r="A2" s="180" t="s">
        <v>56</v>
      </c>
      <c r="B2" s="176" t="s">
        <v>64</v>
      </c>
      <c r="C2" s="177"/>
      <c r="D2" s="177"/>
      <c r="E2" s="177"/>
      <c r="F2" s="177"/>
      <c r="G2" s="177"/>
      <c r="H2" s="177"/>
      <c r="I2" s="177"/>
      <c r="J2" s="177"/>
    </row>
    <row r="3" spans="1:10" ht="41.25" customHeight="1" x14ac:dyDescent="0.2">
      <c r="A3" s="181"/>
      <c r="B3" s="178" t="s">
        <v>63</v>
      </c>
      <c r="C3" s="179"/>
      <c r="D3" s="179"/>
      <c r="E3" s="179"/>
      <c r="F3" s="179"/>
      <c r="G3" s="179"/>
      <c r="H3" s="179"/>
      <c r="I3" s="179"/>
      <c r="J3" s="179"/>
    </row>
    <row r="4" spans="1:10" x14ac:dyDescent="0.2">
      <c r="A4" s="188" t="s">
        <v>57</v>
      </c>
      <c r="B4" s="182" t="s">
        <v>899</v>
      </c>
      <c r="C4" s="183"/>
      <c r="D4" s="183"/>
      <c r="E4" s="183"/>
      <c r="F4" s="183"/>
      <c r="G4" s="183"/>
      <c r="H4" s="183"/>
      <c r="I4" s="183"/>
      <c r="J4" s="183"/>
    </row>
    <row r="5" spans="1:10" ht="29.25" customHeight="1" x14ac:dyDescent="0.2">
      <c r="A5" s="188"/>
      <c r="B5" s="185" t="s">
        <v>903</v>
      </c>
      <c r="C5" s="186"/>
      <c r="D5" s="186"/>
      <c r="E5" s="186"/>
      <c r="F5" s="186"/>
      <c r="G5" s="186"/>
      <c r="H5" s="186"/>
      <c r="I5" s="186"/>
      <c r="J5" s="187"/>
    </row>
    <row r="6" spans="1:10" ht="43.5" customHeight="1" x14ac:dyDescent="0.2">
      <c r="A6" s="189"/>
      <c r="B6" s="184" t="s">
        <v>905</v>
      </c>
      <c r="C6" s="179"/>
      <c r="D6" s="179"/>
      <c r="E6" s="179"/>
      <c r="F6" s="179"/>
      <c r="G6" s="179"/>
      <c r="H6" s="179"/>
      <c r="I6" s="179"/>
      <c r="J6" s="179"/>
    </row>
    <row r="7" spans="1:10" ht="78" customHeight="1" x14ac:dyDescent="0.2">
      <c r="A7" s="189"/>
      <c r="B7" s="184" t="s">
        <v>896</v>
      </c>
      <c r="C7" s="179"/>
      <c r="D7" s="179"/>
      <c r="E7" s="179"/>
      <c r="F7" s="179"/>
      <c r="G7" s="179"/>
      <c r="H7" s="179"/>
      <c r="I7" s="179"/>
      <c r="J7" s="179"/>
    </row>
    <row r="8" spans="1:10" ht="40.5" customHeight="1" x14ac:dyDescent="0.2">
      <c r="A8" s="190"/>
      <c r="B8" s="196" t="s">
        <v>897</v>
      </c>
      <c r="C8" s="179"/>
      <c r="D8" s="179"/>
      <c r="E8" s="179"/>
      <c r="F8" s="179"/>
      <c r="G8" s="179"/>
      <c r="H8" s="179"/>
      <c r="I8" s="179"/>
      <c r="J8" s="179"/>
    </row>
    <row r="9" spans="1:10" x14ac:dyDescent="0.2">
      <c r="A9" s="190"/>
      <c r="B9" s="197" t="s">
        <v>65</v>
      </c>
      <c r="C9" s="197"/>
      <c r="D9" s="197"/>
      <c r="E9" s="197"/>
      <c r="F9" s="197"/>
      <c r="G9" s="197"/>
      <c r="H9" s="197"/>
      <c r="I9" s="197"/>
      <c r="J9" s="197"/>
    </row>
    <row r="10" spans="1:10" ht="68.25" customHeight="1" x14ac:dyDescent="0.2">
      <c r="A10" s="190"/>
      <c r="B10" s="184" t="s">
        <v>898</v>
      </c>
      <c r="C10" s="179"/>
      <c r="D10" s="179"/>
      <c r="E10" s="179"/>
      <c r="F10" s="179"/>
      <c r="G10" s="179"/>
      <c r="H10" s="179"/>
      <c r="I10" s="179"/>
      <c r="J10" s="179"/>
    </row>
    <row r="11" spans="1:10" x14ac:dyDescent="0.2">
      <c r="A11" s="193" t="s">
        <v>58</v>
      </c>
      <c r="B11" s="191" t="s">
        <v>900</v>
      </c>
      <c r="C11" s="192"/>
      <c r="D11" s="192"/>
      <c r="E11" s="192"/>
      <c r="F11" s="192"/>
      <c r="G11" s="192"/>
      <c r="H11" s="192"/>
      <c r="I11" s="192"/>
      <c r="J11" s="192"/>
    </row>
    <row r="12" spans="1:10" ht="28.5" customHeight="1" x14ac:dyDescent="0.2">
      <c r="A12" s="194"/>
      <c r="B12" s="195" t="s">
        <v>59</v>
      </c>
      <c r="C12" s="179"/>
      <c r="D12" s="179"/>
      <c r="E12" s="179"/>
      <c r="F12" s="179"/>
      <c r="G12" s="179"/>
      <c r="H12" s="179"/>
      <c r="I12" s="179"/>
      <c r="J12" s="179"/>
    </row>
    <row r="13" spans="1:10" ht="25.5" customHeight="1" x14ac:dyDescent="0.2">
      <c r="A13" s="194"/>
      <c r="B13" s="178" t="s">
        <v>66</v>
      </c>
      <c r="C13" s="179"/>
      <c r="D13" s="179"/>
      <c r="E13" s="179"/>
      <c r="F13" s="179"/>
      <c r="G13" s="179"/>
      <c r="H13" s="179"/>
      <c r="I13" s="179"/>
      <c r="J13" s="179"/>
    </row>
    <row r="15" spans="1:10" ht="15.75" x14ac:dyDescent="0.2">
      <c r="A15" s="170"/>
      <c r="B15" s="170"/>
      <c r="C15" s="170"/>
      <c r="D15" s="170"/>
      <c r="E15" s="170"/>
      <c r="F15" s="170"/>
      <c r="G15" s="170"/>
      <c r="H15" s="170"/>
      <c r="I15" s="170"/>
      <c r="J15" s="170"/>
    </row>
  </sheetData>
  <mergeCells count="15">
    <mergeCell ref="B11:J11"/>
    <mergeCell ref="B13:J13"/>
    <mergeCell ref="A11:A13"/>
    <mergeCell ref="B12:J12"/>
    <mergeCell ref="B8:J8"/>
    <mergeCell ref="B9:J9"/>
    <mergeCell ref="B10:J10"/>
    <mergeCell ref="B2:J2"/>
    <mergeCell ref="B3:J3"/>
    <mergeCell ref="A2:A3"/>
    <mergeCell ref="B4:J4"/>
    <mergeCell ref="B6:J6"/>
    <mergeCell ref="B5:J5"/>
    <mergeCell ref="A4:A10"/>
    <mergeCell ref="B7:J7"/>
  </mergeCells>
  <pageMargins left="0.70866141732283472" right="0.70866141732283472" top="0.74803149606299213" bottom="0.74803149606299213" header="0.31496062992125984" footer="0.31496062992125984"/>
  <pageSetup paperSize="13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808000"/>
  </sheetPr>
  <dimension ref="A1:IT44"/>
  <sheetViews>
    <sheetView zoomScale="115" zoomScaleNormal="115" workbookViewId="0">
      <selection activeCell="X35" sqref="X35"/>
    </sheetView>
  </sheetViews>
  <sheetFormatPr baseColWidth="10" defaultColWidth="11.42578125" defaultRowHeight="15" x14ac:dyDescent="0.3"/>
  <cols>
    <col min="1" max="2" width="10.42578125" style="2" customWidth="1"/>
    <col min="3" max="3" width="14.5703125" style="2" bestFit="1" customWidth="1"/>
    <col min="4" max="4" width="36.85546875" style="2" customWidth="1"/>
    <col min="5" max="5" width="9.7109375" style="2" customWidth="1"/>
    <col min="6" max="6" width="12.140625" style="2" bestFit="1" customWidth="1"/>
    <col min="7" max="7" width="13.5703125" style="2" bestFit="1" customWidth="1"/>
    <col min="8" max="8" width="13.28515625" style="2" customWidth="1"/>
    <col min="9" max="9" width="15" style="2" customWidth="1"/>
    <col min="10" max="10" width="13.85546875" style="152" customWidth="1"/>
    <col min="11" max="11" width="14.85546875" style="152" customWidth="1"/>
    <col min="12" max="12" width="15.85546875" style="152" customWidth="1"/>
    <col min="13" max="13" width="14.42578125" style="152" customWidth="1"/>
    <col min="14" max="14" width="12" style="45" customWidth="1"/>
    <col min="15" max="15" width="11" style="45" customWidth="1"/>
    <col min="16" max="16" width="10.5703125" style="45" customWidth="1"/>
    <col min="17" max="17" width="12.85546875" style="45" customWidth="1"/>
    <col min="18" max="18" width="15.85546875" style="2" customWidth="1"/>
    <col min="19" max="19" width="20.140625" style="2" customWidth="1"/>
    <col min="20" max="20" width="13.85546875" style="2" customWidth="1"/>
    <col min="21" max="21" width="22.5703125" style="2" customWidth="1"/>
    <col min="22" max="22" width="20.140625" style="2" bestFit="1" customWidth="1"/>
    <col min="23" max="23" width="20.140625" style="2" customWidth="1"/>
    <col min="24" max="24" width="24" style="2" customWidth="1"/>
    <col min="25" max="25" width="14" style="2" customWidth="1"/>
    <col min="26" max="26" width="36.5703125" style="2" customWidth="1"/>
    <col min="27" max="27" width="15.28515625" style="2" customWidth="1"/>
    <col min="28" max="28" width="22.42578125" style="2" customWidth="1"/>
    <col min="29" max="16384" width="11.42578125" style="2"/>
  </cols>
  <sheetData>
    <row r="1" spans="1:254" ht="18.95" customHeight="1" x14ac:dyDescent="0.35">
      <c r="A1" s="133" t="s">
        <v>28</v>
      </c>
      <c r="B1" s="133"/>
      <c r="C1" s="133"/>
      <c r="E1" s="3"/>
      <c r="F1" s="3"/>
      <c r="G1" s="3"/>
      <c r="H1" s="3"/>
      <c r="I1" s="3"/>
      <c r="J1" s="141"/>
      <c r="K1" s="141"/>
      <c r="L1" s="141"/>
      <c r="M1" s="141"/>
      <c r="N1" s="69"/>
      <c r="O1" s="70"/>
      <c r="P1" s="70"/>
      <c r="Q1" s="70"/>
      <c r="R1" s="70"/>
    </row>
    <row r="2" spans="1:254" ht="18.95" customHeight="1" x14ac:dyDescent="0.35">
      <c r="A2" s="204" t="s">
        <v>904</v>
      </c>
      <c r="B2" s="204"/>
      <c r="C2" s="204"/>
      <c r="D2" s="205"/>
      <c r="E2" s="4"/>
      <c r="F2" s="4"/>
      <c r="G2" s="4"/>
      <c r="H2" s="4"/>
      <c r="I2" s="4"/>
      <c r="J2" s="142"/>
      <c r="K2" s="142"/>
      <c r="L2" s="142"/>
      <c r="M2" s="142"/>
      <c r="N2" s="70"/>
      <c r="O2" s="70"/>
      <c r="P2" s="70"/>
      <c r="Q2" s="70"/>
      <c r="R2" s="70"/>
    </row>
    <row r="3" spans="1:254" ht="19.5" customHeight="1" x14ac:dyDescent="0.35">
      <c r="A3" s="134" t="s">
        <v>68</v>
      </c>
      <c r="B3" s="134"/>
      <c r="C3" s="134"/>
      <c r="E3" s="217" t="s">
        <v>54</v>
      </c>
      <c r="F3" s="218"/>
      <c r="G3" s="135">
        <v>1.35</v>
      </c>
      <c r="H3" s="2" t="s">
        <v>62</v>
      </c>
      <c r="I3" s="4"/>
      <c r="J3" s="142"/>
      <c r="K3" s="142"/>
      <c r="L3" s="142"/>
      <c r="M3" s="142"/>
      <c r="N3" s="70"/>
      <c r="O3" s="70"/>
      <c r="P3" s="70"/>
      <c r="Q3" s="70"/>
      <c r="R3" s="70"/>
      <c r="T3" s="24"/>
    </row>
    <row r="4" spans="1:254" s="1" customFormat="1" ht="23.25" customHeight="1" x14ac:dyDescent="0.4">
      <c r="A4" s="133" t="s">
        <v>901</v>
      </c>
      <c r="B4" s="30"/>
      <c r="C4" s="30"/>
      <c r="D4" s="65"/>
      <c r="E4" s="219" t="s">
        <v>22</v>
      </c>
      <c r="F4" s="220"/>
      <c r="G4" s="132">
        <v>1.0693675</v>
      </c>
      <c r="H4" s="2" t="s">
        <v>67</v>
      </c>
      <c r="I4" s="65"/>
      <c r="J4" s="143"/>
      <c r="K4" s="143"/>
      <c r="L4" s="143"/>
      <c r="M4" s="143"/>
      <c r="N4" s="65"/>
      <c r="O4" s="65"/>
      <c r="P4" s="65"/>
      <c r="Q4" s="65"/>
      <c r="S4" s="2"/>
      <c r="T4" s="2"/>
      <c r="U4" s="5"/>
      <c r="V4" s="5"/>
      <c r="W4" s="5"/>
      <c r="X4" s="2"/>
      <c r="Y4" s="2"/>
      <c r="Z4" s="2"/>
    </row>
    <row r="5" spans="1:254" s="1" customFormat="1" ht="23.25" customHeight="1" thickBot="1" x14ac:dyDescent="0.45">
      <c r="A5" s="173" t="s">
        <v>902</v>
      </c>
      <c r="B5" s="30"/>
      <c r="C5" s="30"/>
      <c r="D5" s="65"/>
      <c r="E5" s="131"/>
      <c r="F5" s="65"/>
      <c r="G5" s="72"/>
      <c r="H5" s="2"/>
      <c r="I5" s="65"/>
      <c r="J5" s="143"/>
      <c r="K5" s="143"/>
      <c r="L5" s="143"/>
      <c r="M5" s="143"/>
      <c r="N5" s="65"/>
      <c r="O5" s="65"/>
      <c r="P5" s="65"/>
      <c r="Q5" s="65"/>
      <c r="S5" s="2"/>
      <c r="T5" s="2"/>
      <c r="U5" s="5"/>
      <c r="V5" s="5"/>
      <c r="W5" s="5"/>
      <c r="X5" s="2"/>
      <c r="Y5" s="2"/>
      <c r="Z5" s="2"/>
    </row>
    <row r="6" spans="1:254" s="23" customFormat="1" ht="21" customHeight="1" x14ac:dyDescent="0.4">
      <c r="A6" s="226"/>
      <c r="B6" s="226"/>
      <c r="C6" s="226"/>
      <c r="D6" s="30"/>
      <c r="E6" s="1"/>
      <c r="F6" s="1"/>
      <c r="G6" s="1"/>
      <c r="H6" s="1"/>
      <c r="I6" s="1"/>
      <c r="J6" s="144"/>
      <c r="K6" s="144"/>
      <c r="L6" s="144"/>
      <c r="M6" s="144"/>
      <c r="N6" s="26"/>
      <c r="O6" s="26"/>
      <c r="P6" s="26"/>
      <c r="Q6" s="26"/>
      <c r="R6" s="1"/>
      <c r="S6" s="11"/>
      <c r="T6" s="1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30.95" customHeight="1" x14ac:dyDescent="0.3">
      <c r="A7" s="221" t="s">
        <v>3</v>
      </c>
      <c r="B7" s="221"/>
      <c r="C7" s="221"/>
      <c r="D7" s="222"/>
      <c r="E7" s="222"/>
      <c r="F7" s="222"/>
      <c r="G7" s="222"/>
      <c r="H7" s="222"/>
      <c r="I7" s="222"/>
      <c r="J7" s="222"/>
      <c r="K7" s="222"/>
      <c r="L7" s="222"/>
      <c r="M7" s="222"/>
      <c r="N7" s="222"/>
      <c r="O7" s="222"/>
      <c r="P7" s="222"/>
      <c r="Q7" s="223"/>
      <c r="R7" s="224"/>
      <c r="S7" s="198" t="s">
        <v>60</v>
      </c>
      <c r="T7" s="199"/>
    </row>
    <row r="8" spans="1:254" ht="48" customHeight="1" x14ac:dyDescent="0.3">
      <c r="A8" s="231" t="s">
        <v>18</v>
      </c>
      <c r="B8" s="232" t="s">
        <v>69</v>
      </c>
      <c r="C8" s="233"/>
      <c r="D8" s="229" t="s">
        <v>19</v>
      </c>
      <c r="E8" s="227" t="s">
        <v>20</v>
      </c>
      <c r="F8" s="211" t="s">
        <v>53</v>
      </c>
      <c r="G8" s="212"/>
      <c r="H8" s="212"/>
      <c r="I8" s="213"/>
      <c r="J8" s="214" t="s">
        <v>52</v>
      </c>
      <c r="K8" s="215"/>
      <c r="L8" s="215"/>
      <c r="M8" s="216"/>
      <c r="N8" s="206" t="s">
        <v>24</v>
      </c>
      <c r="O8" s="207"/>
      <c r="P8" s="208"/>
      <c r="Q8" s="66"/>
      <c r="R8" s="209" t="s">
        <v>26</v>
      </c>
      <c r="S8" s="200" t="s">
        <v>61</v>
      </c>
      <c r="T8" s="202" t="s">
        <v>21</v>
      </c>
    </row>
    <row r="9" spans="1:254" ht="43.5" customHeight="1" thickBot="1" x14ac:dyDescent="0.35">
      <c r="A9" s="228"/>
      <c r="B9" s="162" t="s">
        <v>84</v>
      </c>
      <c r="C9" s="174" t="s">
        <v>906</v>
      </c>
      <c r="D9" s="230"/>
      <c r="E9" s="228"/>
      <c r="F9" s="136" t="s">
        <v>48</v>
      </c>
      <c r="G9" s="137" t="s">
        <v>49</v>
      </c>
      <c r="H9" s="136" t="s">
        <v>50</v>
      </c>
      <c r="I9" s="136" t="s">
        <v>51</v>
      </c>
      <c r="J9" s="145" t="s">
        <v>48</v>
      </c>
      <c r="K9" s="146" t="s">
        <v>49</v>
      </c>
      <c r="L9" s="145" t="s">
        <v>50</v>
      </c>
      <c r="M9" s="145" t="s">
        <v>51</v>
      </c>
      <c r="N9" s="71" t="s">
        <v>55</v>
      </c>
      <c r="O9" s="50" t="s">
        <v>6</v>
      </c>
      <c r="P9" s="63" t="s">
        <v>25</v>
      </c>
      <c r="Q9" s="67" t="s">
        <v>27</v>
      </c>
      <c r="R9" s="210"/>
      <c r="S9" s="201"/>
      <c r="T9" s="203"/>
    </row>
    <row r="10" spans="1:254" s="24" customFormat="1" x14ac:dyDescent="0.3">
      <c r="A10" s="73">
        <v>1</v>
      </c>
      <c r="B10" s="73"/>
      <c r="C10" s="73"/>
      <c r="D10" s="138"/>
      <c r="E10" s="87"/>
      <c r="F10" s="89">
        <f t="shared" ref="F10:M10" si="0">SUM(F11:F14)</f>
        <v>0</v>
      </c>
      <c r="G10" s="89">
        <f t="shared" si="0"/>
        <v>0</v>
      </c>
      <c r="H10" s="89">
        <f t="shared" si="0"/>
        <v>0</v>
      </c>
      <c r="I10" s="89">
        <f t="shared" si="0"/>
        <v>0</v>
      </c>
      <c r="J10" s="89">
        <f t="shared" si="0"/>
        <v>0</v>
      </c>
      <c r="K10" s="89">
        <f t="shared" si="0"/>
        <v>0</v>
      </c>
      <c r="L10" s="89">
        <f t="shared" si="0"/>
        <v>0</v>
      </c>
      <c r="M10" s="89">
        <f t="shared" si="0"/>
        <v>0</v>
      </c>
      <c r="N10" s="116">
        <f>SUM(N11:N14)</f>
        <v>0</v>
      </c>
      <c r="O10" s="117">
        <f>SUM(O11:O14)</f>
        <v>0</v>
      </c>
      <c r="P10" s="118">
        <f>SUM(P11:P14)</f>
        <v>0</v>
      </c>
      <c r="Q10" s="154"/>
      <c r="R10" s="153"/>
      <c r="S10" s="154"/>
      <c r="T10" s="153"/>
    </row>
    <row r="11" spans="1:254" s="24" customFormat="1" x14ac:dyDescent="0.3">
      <c r="A11" s="74" t="s">
        <v>29</v>
      </c>
      <c r="B11" s="74"/>
      <c r="C11" s="74"/>
      <c r="D11" s="140"/>
      <c r="E11" s="88"/>
      <c r="F11" s="104"/>
      <c r="G11" s="104"/>
      <c r="H11" s="104"/>
      <c r="I11" s="104"/>
      <c r="J11" s="147">
        <f>F11*USD</f>
        <v>0</v>
      </c>
      <c r="K11" s="147">
        <f t="shared" ref="K11:K14" si="1">G11*USD</f>
        <v>0</v>
      </c>
      <c r="L11" s="147">
        <f t="shared" ref="L11:L14" si="2">H11*USD</f>
        <v>0</v>
      </c>
      <c r="M11" s="147">
        <f t="shared" ref="M11:M14" si="3">I11*USD</f>
        <v>0</v>
      </c>
      <c r="N11" s="105">
        <f>L11*TAXE</f>
        <v>0</v>
      </c>
      <c r="O11" s="106">
        <f>M11</f>
        <v>0</v>
      </c>
      <c r="P11" s="107">
        <f>N11+O11</f>
        <v>0</v>
      </c>
      <c r="Q11" s="92"/>
      <c r="R11" s="95"/>
      <c r="S11" s="163"/>
      <c r="T11" s="164"/>
    </row>
    <row r="12" spans="1:254" s="24" customFormat="1" ht="17.100000000000001" customHeight="1" x14ac:dyDescent="0.3">
      <c r="A12" s="74">
        <v>1.2</v>
      </c>
      <c r="B12" s="74"/>
      <c r="C12" s="74"/>
      <c r="D12" s="139"/>
      <c r="E12" s="88"/>
      <c r="F12" s="104"/>
      <c r="G12" s="104"/>
      <c r="H12" s="104"/>
      <c r="I12" s="104"/>
      <c r="J12" s="147">
        <f t="shared" ref="J12:J14" si="4">F12*USD</f>
        <v>0</v>
      </c>
      <c r="K12" s="147">
        <f t="shared" si="1"/>
        <v>0</v>
      </c>
      <c r="L12" s="147">
        <f t="shared" si="2"/>
        <v>0</v>
      </c>
      <c r="M12" s="147">
        <f t="shared" si="3"/>
        <v>0</v>
      </c>
      <c r="N12" s="105">
        <f>L12*TAXE</f>
        <v>0</v>
      </c>
      <c r="O12" s="106">
        <f>M12</f>
        <v>0</v>
      </c>
      <c r="P12" s="107">
        <f>N12+O12</f>
        <v>0</v>
      </c>
      <c r="Q12" s="92"/>
      <c r="R12" s="96"/>
      <c r="S12" s="165"/>
      <c r="T12" s="164"/>
    </row>
    <row r="13" spans="1:254" s="24" customFormat="1" ht="17.100000000000001" customHeight="1" x14ac:dyDescent="0.3">
      <c r="A13" s="74" t="s">
        <v>31</v>
      </c>
      <c r="B13" s="74"/>
      <c r="C13" s="74"/>
      <c r="D13" s="139"/>
      <c r="E13" s="88"/>
      <c r="F13" s="104"/>
      <c r="G13" s="104"/>
      <c r="H13" s="104"/>
      <c r="I13" s="104"/>
      <c r="J13" s="147">
        <f t="shared" si="4"/>
        <v>0</v>
      </c>
      <c r="K13" s="147">
        <f t="shared" si="1"/>
        <v>0</v>
      </c>
      <c r="L13" s="147">
        <f t="shared" si="2"/>
        <v>0</v>
      </c>
      <c r="M13" s="147">
        <f t="shared" si="3"/>
        <v>0</v>
      </c>
      <c r="N13" s="105">
        <f>L13*TAXE</f>
        <v>0</v>
      </c>
      <c r="O13" s="106">
        <f>M13</f>
        <v>0</v>
      </c>
      <c r="P13" s="107">
        <f>N13+O13</f>
        <v>0</v>
      </c>
      <c r="Q13" s="92"/>
      <c r="R13" s="96"/>
      <c r="S13" s="165"/>
      <c r="T13" s="164"/>
    </row>
    <row r="14" spans="1:254" s="24" customFormat="1" ht="17.100000000000001" customHeight="1" x14ac:dyDescent="0.3">
      <c r="A14" s="74" t="s">
        <v>30</v>
      </c>
      <c r="B14" s="74"/>
      <c r="C14" s="74"/>
      <c r="D14" s="139"/>
      <c r="E14" s="88"/>
      <c r="F14" s="104"/>
      <c r="G14" s="104"/>
      <c r="H14" s="104"/>
      <c r="I14" s="104"/>
      <c r="J14" s="147">
        <f t="shared" si="4"/>
        <v>0</v>
      </c>
      <c r="K14" s="147">
        <f t="shared" si="1"/>
        <v>0</v>
      </c>
      <c r="L14" s="147">
        <f t="shared" si="2"/>
        <v>0</v>
      </c>
      <c r="M14" s="147">
        <f t="shared" si="3"/>
        <v>0</v>
      </c>
      <c r="N14" s="108">
        <f>L14*TAXE</f>
        <v>0</v>
      </c>
      <c r="O14" s="109">
        <f>M14</f>
        <v>0</v>
      </c>
      <c r="P14" s="110">
        <f>N14+O14</f>
        <v>0</v>
      </c>
      <c r="Q14" s="92"/>
      <c r="R14" s="96"/>
      <c r="S14" s="165"/>
      <c r="T14" s="164"/>
    </row>
    <row r="15" spans="1:254" ht="17.100000000000001" customHeight="1" x14ac:dyDescent="0.3">
      <c r="A15" s="75">
        <v>2</v>
      </c>
      <c r="B15" s="75"/>
      <c r="C15" s="75"/>
      <c r="D15" s="84"/>
      <c r="E15" s="78"/>
      <c r="F15" s="90">
        <f t="shared" ref="F15:P15" si="5">SUM(F16:F19)</f>
        <v>0</v>
      </c>
      <c r="G15" s="90">
        <f t="shared" si="5"/>
        <v>0</v>
      </c>
      <c r="H15" s="90">
        <f t="shared" si="5"/>
        <v>0</v>
      </c>
      <c r="I15" s="90">
        <f t="shared" si="5"/>
        <v>0</v>
      </c>
      <c r="J15" s="90">
        <f t="shared" si="5"/>
        <v>0</v>
      </c>
      <c r="K15" s="90">
        <f t="shared" si="5"/>
        <v>0</v>
      </c>
      <c r="L15" s="90">
        <f t="shared" si="5"/>
        <v>0</v>
      </c>
      <c r="M15" s="90">
        <f t="shared" si="5"/>
        <v>0</v>
      </c>
      <c r="N15" s="120">
        <f t="shared" si="5"/>
        <v>0</v>
      </c>
      <c r="O15" s="120">
        <f t="shared" si="5"/>
        <v>0</v>
      </c>
      <c r="P15" s="120">
        <f t="shared" si="5"/>
        <v>0</v>
      </c>
      <c r="Q15" s="155"/>
      <c r="R15" s="156"/>
      <c r="S15" s="155"/>
      <c r="T15" s="156"/>
    </row>
    <row r="16" spans="1:254" ht="17.100000000000001" customHeight="1" x14ac:dyDescent="0.3">
      <c r="A16" s="74" t="s">
        <v>32</v>
      </c>
      <c r="B16" s="74"/>
      <c r="C16" s="74"/>
      <c r="D16" s="83"/>
      <c r="E16" s="79"/>
      <c r="F16" s="111"/>
      <c r="G16" s="111"/>
      <c r="H16" s="111"/>
      <c r="I16" s="111"/>
      <c r="J16" s="148">
        <f t="shared" ref="J16" si="6">F16*USD</f>
        <v>0</v>
      </c>
      <c r="K16" s="148">
        <f t="shared" ref="K16" si="7">G16*USD</f>
        <v>0</v>
      </c>
      <c r="L16" s="148">
        <f t="shared" ref="L16" si="8">H16*USD</f>
        <v>0</v>
      </c>
      <c r="M16" s="148">
        <f t="shared" ref="M16" si="9">I16*USD</f>
        <v>0</v>
      </c>
      <c r="N16" s="105">
        <f>L16*TAXE</f>
        <v>0</v>
      </c>
      <c r="O16" s="106">
        <f>M16</f>
        <v>0</v>
      </c>
      <c r="P16" s="107">
        <f>N16+O16</f>
        <v>0</v>
      </c>
      <c r="Q16" s="92"/>
      <c r="R16" s="95"/>
      <c r="S16" s="163"/>
      <c r="T16" s="164"/>
    </row>
    <row r="17" spans="1:21" ht="17.100000000000001" customHeight="1" x14ac:dyDescent="0.3">
      <c r="A17" s="74" t="s">
        <v>33</v>
      </c>
      <c r="B17" s="74"/>
      <c r="C17" s="74"/>
      <c r="D17" s="83"/>
      <c r="E17" s="79"/>
      <c r="F17" s="111"/>
      <c r="G17" s="111"/>
      <c r="H17" s="111"/>
      <c r="I17" s="111"/>
      <c r="J17" s="148">
        <f t="shared" ref="J17:M19" si="10">F17*USD</f>
        <v>0</v>
      </c>
      <c r="K17" s="148">
        <f t="shared" si="10"/>
        <v>0</v>
      </c>
      <c r="L17" s="148">
        <f t="shared" si="10"/>
        <v>0</v>
      </c>
      <c r="M17" s="148">
        <f t="shared" si="10"/>
        <v>0</v>
      </c>
      <c r="N17" s="105">
        <f>L17*TAXE</f>
        <v>0</v>
      </c>
      <c r="O17" s="106">
        <f>M17</f>
        <v>0</v>
      </c>
      <c r="P17" s="107">
        <f>N17+O17</f>
        <v>0</v>
      </c>
      <c r="Q17" s="92"/>
      <c r="R17" s="95"/>
      <c r="S17" s="163"/>
      <c r="T17" s="164"/>
    </row>
    <row r="18" spans="1:21" ht="17.100000000000001" customHeight="1" x14ac:dyDescent="0.3">
      <c r="A18" s="74" t="s">
        <v>34</v>
      </c>
      <c r="B18" s="74"/>
      <c r="C18" s="74"/>
      <c r="D18" s="83"/>
      <c r="E18" s="79"/>
      <c r="F18" s="111"/>
      <c r="G18" s="111"/>
      <c r="H18" s="111"/>
      <c r="I18" s="111"/>
      <c r="J18" s="148">
        <f t="shared" si="10"/>
        <v>0</v>
      </c>
      <c r="K18" s="148">
        <f t="shared" si="10"/>
        <v>0</v>
      </c>
      <c r="L18" s="148">
        <f t="shared" si="10"/>
        <v>0</v>
      </c>
      <c r="M18" s="148">
        <f t="shared" si="10"/>
        <v>0</v>
      </c>
      <c r="N18" s="105">
        <f>L18*TAXE</f>
        <v>0</v>
      </c>
      <c r="O18" s="106">
        <f>M18</f>
        <v>0</v>
      </c>
      <c r="P18" s="107">
        <f>N18+O18</f>
        <v>0</v>
      </c>
      <c r="Q18" s="92"/>
      <c r="R18" s="95"/>
      <c r="S18" s="163"/>
      <c r="T18" s="164"/>
    </row>
    <row r="19" spans="1:21" ht="17.100000000000001" customHeight="1" x14ac:dyDescent="0.3">
      <c r="A19" s="74" t="s">
        <v>35</v>
      </c>
      <c r="B19" s="74"/>
      <c r="C19" s="74"/>
      <c r="D19" s="83"/>
      <c r="E19" s="79"/>
      <c r="F19" s="111"/>
      <c r="G19" s="111"/>
      <c r="H19" s="111"/>
      <c r="I19" s="111"/>
      <c r="J19" s="148">
        <f t="shared" si="10"/>
        <v>0</v>
      </c>
      <c r="K19" s="148">
        <f t="shared" si="10"/>
        <v>0</v>
      </c>
      <c r="L19" s="148">
        <f t="shared" si="10"/>
        <v>0</v>
      </c>
      <c r="M19" s="148">
        <f t="shared" si="10"/>
        <v>0</v>
      </c>
      <c r="N19" s="108">
        <f>L19*TAXE</f>
        <v>0</v>
      </c>
      <c r="O19" s="109">
        <f>M19</f>
        <v>0</v>
      </c>
      <c r="P19" s="110">
        <f>N19+O19</f>
        <v>0</v>
      </c>
      <c r="Q19" s="92"/>
      <c r="R19" s="95"/>
      <c r="S19" s="163"/>
      <c r="T19" s="164"/>
    </row>
    <row r="20" spans="1:21" ht="17.100000000000001" customHeight="1" x14ac:dyDescent="0.3">
      <c r="A20" s="75">
        <v>3</v>
      </c>
      <c r="B20" s="76"/>
      <c r="C20" s="76"/>
      <c r="D20" s="84"/>
      <c r="E20" s="76"/>
      <c r="F20" s="91">
        <f t="shared" ref="F20:P20" si="11">SUM(F21:F24)</f>
        <v>0</v>
      </c>
      <c r="G20" s="91">
        <f t="shared" si="11"/>
        <v>0</v>
      </c>
      <c r="H20" s="91">
        <f t="shared" si="11"/>
        <v>0</v>
      </c>
      <c r="I20" s="91">
        <f t="shared" si="11"/>
        <v>0</v>
      </c>
      <c r="J20" s="90">
        <f t="shared" si="11"/>
        <v>0</v>
      </c>
      <c r="K20" s="90">
        <f t="shared" si="11"/>
        <v>0</v>
      </c>
      <c r="L20" s="90">
        <f t="shared" si="11"/>
        <v>0</v>
      </c>
      <c r="M20" s="90">
        <f t="shared" si="11"/>
        <v>0</v>
      </c>
      <c r="N20" s="119">
        <f t="shared" si="11"/>
        <v>0</v>
      </c>
      <c r="O20" s="120">
        <f t="shared" si="11"/>
        <v>0</v>
      </c>
      <c r="P20" s="121">
        <f t="shared" si="11"/>
        <v>0</v>
      </c>
      <c r="Q20" s="94"/>
      <c r="R20" s="97"/>
      <c r="S20" s="155"/>
      <c r="T20" s="156"/>
    </row>
    <row r="21" spans="1:21" ht="17.100000000000001" customHeight="1" x14ac:dyDescent="0.3">
      <c r="A21" s="74" t="s">
        <v>36</v>
      </c>
      <c r="B21" s="77"/>
      <c r="C21" s="77"/>
      <c r="D21" s="83"/>
      <c r="E21" s="77"/>
      <c r="F21" s="112"/>
      <c r="G21" s="112"/>
      <c r="H21" s="112"/>
      <c r="I21" s="112"/>
      <c r="J21" s="148">
        <f t="shared" ref="J21" si="12">F21*USD</f>
        <v>0</v>
      </c>
      <c r="K21" s="148">
        <f t="shared" ref="K21" si="13">G21*USD</f>
        <v>0</v>
      </c>
      <c r="L21" s="148">
        <f t="shared" ref="L21" si="14">H21*USD</f>
        <v>0</v>
      </c>
      <c r="M21" s="148">
        <f t="shared" ref="M21" si="15">I21*USD</f>
        <v>0</v>
      </c>
      <c r="N21" s="105">
        <f>L21*TAXE</f>
        <v>0</v>
      </c>
      <c r="O21" s="106">
        <f>M21</f>
        <v>0</v>
      </c>
      <c r="P21" s="107">
        <f>N21+O21</f>
        <v>0</v>
      </c>
      <c r="Q21" s="92"/>
      <c r="R21" s="98"/>
      <c r="S21" s="166"/>
      <c r="T21" s="165"/>
    </row>
    <row r="22" spans="1:21" ht="17.100000000000001" customHeight="1" x14ac:dyDescent="0.3">
      <c r="A22" s="74" t="s">
        <v>37</v>
      </c>
      <c r="B22" s="77"/>
      <c r="C22" s="77"/>
      <c r="D22" s="83"/>
      <c r="E22" s="77"/>
      <c r="F22" s="112"/>
      <c r="G22" s="112"/>
      <c r="H22" s="112"/>
      <c r="I22" s="112"/>
      <c r="J22" s="148">
        <f t="shared" ref="J22:M24" si="16">F22*USD</f>
        <v>0</v>
      </c>
      <c r="K22" s="148">
        <f t="shared" si="16"/>
        <v>0</v>
      </c>
      <c r="L22" s="148">
        <f t="shared" si="16"/>
        <v>0</v>
      </c>
      <c r="M22" s="148">
        <f t="shared" si="16"/>
        <v>0</v>
      </c>
      <c r="N22" s="105">
        <f>L22*TAXE</f>
        <v>0</v>
      </c>
      <c r="O22" s="106">
        <f>M22</f>
        <v>0</v>
      </c>
      <c r="P22" s="107">
        <f>N22+O22</f>
        <v>0</v>
      </c>
      <c r="Q22" s="92"/>
      <c r="R22" s="98"/>
      <c r="S22" s="166"/>
      <c r="T22" s="165"/>
    </row>
    <row r="23" spans="1:21" ht="17.100000000000001" customHeight="1" x14ac:dyDescent="0.3">
      <c r="A23" s="74" t="s">
        <v>39</v>
      </c>
      <c r="B23" s="77"/>
      <c r="C23" s="77"/>
      <c r="D23" s="83"/>
      <c r="E23" s="77"/>
      <c r="F23" s="112"/>
      <c r="G23" s="112"/>
      <c r="H23" s="112"/>
      <c r="I23" s="112"/>
      <c r="J23" s="148">
        <f t="shared" si="16"/>
        <v>0</v>
      </c>
      <c r="K23" s="148">
        <f t="shared" si="16"/>
        <v>0</v>
      </c>
      <c r="L23" s="148">
        <f t="shared" si="16"/>
        <v>0</v>
      </c>
      <c r="M23" s="148">
        <f t="shared" si="16"/>
        <v>0</v>
      </c>
      <c r="N23" s="105">
        <f>L23*TAXE</f>
        <v>0</v>
      </c>
      <c r="O23" s="106">
        <f>M23</f>
        <v>0</v>
      </c>
      <c r="P23" s="107">
        <f>N23+O23</f>
        <v>0</v>
      </c>
      <c r="Q23" s="92"/>
      <c r="R23" s="98"/>
      <c r="S23" s="166"/>
      <c r="T23" s="165"/>
    </row>
    <row r="24" spans="1:21" ht="17.100000000000001" customHeight="1" x14ac:dyDescent="0.3">
      <c r="A24" s="74" t="s">
        <v>38</v>
      </c>
      <c r="B24" s="77"/>
      <c r="C24" s="77"/>
      <c r="D24" s="83"/>
      <c r="E24" s="77"/>
      <c r="F24" s="112"/>
      <c r="G24" s="112"/>
      <c r="H24" s="112"/>
      <c r="I24" s="112"/>
      <c r="J24" s="148">
        <f t="shared" si="16"/>
        <v>0</v>
      </c>
      <c r="K24" s="148">
        <f t="shared" si="16"/>
        <v>0</v>
      </c>
      <c r="L24" s="148">
        <f t="shared" si="16"/>
        <v>0</v>
      </c>
      <c r="M24" s="148">
        <f t="shared" si="16"/>
        <v>0</v>
      </c>
      <c r="N24" s="108">
        <f>L24*TAXE</f>
        <v>0</v>
      </c>
      <c r="O24" s="109">
        <f>M24</f>
        <v>0</v>
      </c>
      <c r="P24" s="110">
        <f>N24+O24</f>
        <v>0</v>
      </c>
      <c r="Q24" s="92"/>
      <c r="R24" s="98"/>
      <c r="S24" s="166"/>
      <c r="T24" s="165"/>
    </row>
    <row r="25" spans="1:21" ht="17.100000000000001" customHeight="1" x14ac:dyDescent="0.3">
      <c r="A25" s="75">
        <v>4</v>
      </c>
      <c r="B25" s="76"/>
      <c r="C25" s="76"/>
      <c r="D25" s="84"/>
      <c r="E25" s="76"/>
      <c r="F25" s="91">
        <f>SUM(F26:F29)</f>
        <v>0</v>
      </c>
      <c r="G25" s="91">
        <f>SUM(G26:G29)</f>
        <v>0</v>
      </c>
      <c r="H25" s="91">
        <f>SUM(H26:H29)</f>
        <v>0</v>
      </c>
      <c r="I25" s="91">
        <f>SUM(I26:I29)</f>
        <v>0</v>
      </c>
      <c r="J25" s="90">
        <f>SUM(J26:J29)</f>
        <v>0</v>
      </c>
      <c r="K25" s="90">
        <f t="shared" ref="K25:P25" si="17">SUM(K26:K29)</f>
        <v>0</v>
      </c>
      <c r="L25" s="90">
        <f t="shared" si="17"/>
        <v>0</v>
      </c>
      <c r="M25" s="90">
        <f t="shared" si="17"/>
        <v>0</v>
      </c>
      <c r="N25" s="119">
        <f t="shared" si="17"/>
        <v>0</v>
      </c>
      <c r="O25" s="120">
        <f t="shared" si="17"/>
        <v>0</v>
      </c>
      <c r="P25" s="121">
        <f t="shared" si="17"/>
        <v>0</v>
      </c>
      <c r="Q25" s="94"/>
      <c r="R25" s="99"/>
      <c r="S25" s="155"/>
      <c r="T25" s="156"/>
    </row>
    <row r="26" spans="1:21" ht="17.100000000000001" customHeight="1" x14ac:dyDescent="0.3">
      <c r="A26" s="74" t="s">
        <v>40</v>
      </c>
      <c r="B26" s="77"/>
      <c r="C26" s="77"/>
      <c r="D26" s="83"/>
      <c r="E26" s="77"/>
      <c r="F26" s="112"/>
      <c r="G26" s="112"/>
      <c r="H26" s="112"/>
      <c r="I26" s="112"/>
      <c r="J26" s="148">
        <f t="shared" ref="J26:J27" si="18">F26*USD</f>
        <v>0</v>
      </c>
      <c r="K26" s="148">
        <f t="shared" ref="K26:K27" si="19">G26*USD</f>
        <v>0</v>
      </c>
      <c r="L26" s="148">
        <f t="shared" ref="L26:L27" si="20">H26*USD</f>
        <v>0</v>
      </c>
      <c r="M26" s="148">
        <f t="shared" ref="M26:M27" si="21">I26*USD</f>
        <v>0</v>
      </c>
      <c r="N26" s="105">
        <f>L26*TAXE</f>
        <v>0</v>
      </c>
      <c r="O26" s="106">
        <f>M26</f>
        <v>0</v>
      </c>
      <c r="P26" s="107">
        <f>N26+O26</f>
        <v>0</v>
      </c>
      <c r="Q26" s="92"/>
      <c r="R26" s="100"/>
      <c r="S26" s="165"/>
      <c r="T26" s="165"/>
    </row>
    <row r="27" spans="1:21" ht="17.100000000000001" customHeight="1" x14ac:dyDescent="0.3">
      <c r="A27" s="74" t="s">
        <v>41</v>
      </c>
      <c r="B27" s="77"/>
      <c r="C27" s="77"/>
      <c r="D27" s="83"/>
      <c r="E27" s="77"/>
      <c r="F27" s="112"/>
      <c r="G27" s="112"/>
      <c r="H27" s="112"/>
      <c r="I27" s="112"/>
      <c r="J27" s="148">
        <f t="shared" si="18"/>
        <v>0</v>
      </c>
      <c r="K27" s="148">
        <f t="shared" si="19"/>
        <v>0</v>
      </c>
      <c r="L27" s="148">
        <f t="shared" si="20"/>
        <v>0</v>
      </c>
      <c r="M27" s="148">
        <f t="shared" si="21"/>
        <v>0</v>
      </c>
      <c r="N27" s="105">
        <f>L27*TAXE</f>
        <v>0</v>
      </c>
      <c r="O27" s="106">
        <f>M27</f>
        <v>0</v>
      </c>
      <c r="P27" s="107">
        <f>N27+O27</f>
        <v>0</v>
      </c>
      <c r="Q27" s="92"/>
      <c r="R27" s="100"/>
      <c r="S27" s="165"/>
      <c r="T27" s="165"/>
    </row>
    <row r="28" spans="1:21" ht="17.100000000000001" customHeight="1" x14ac:dyDescent="0.3">
      <c r="A28" s="74" t="s">
        <v>42</v>
      </c>
      <c r="B28" s="77"/>
      <c r="C28" s="77"/>
      <c r="D28" s="83"/>
      <c r="E28" s="77"/>
      <c r="F28" s="112"/>
      <c r="G28" s="112"/>
      <c r="H28" s="112"/>
      <c r="I28" s="112"/>
      <c r="J28" s="148">
        <f t="shared" ref="J28:M29" si="22">F28*USD</f>
        <v>0</v>
      </c>
      <c r="K28" s="148">
        <f t="shared" si="22"/>
        <v>0</v>
      </c>
      <c r="L28" s="148">
        <f t="shared" si="22"/>
        <v>0</v>
      </c>
      <c r="M28" s="148">
        <f t="shared" si="22"/>
        <v>0</v>
      </c>
      <c r="N28" s="105">
        <f>L28*TAXE</f>
        <v>0</v>
      </c>
      <c r="O28" s="106">
        <f>M28</f>
        <v>0</v>
      </c>
      <c r="P28" s="107">
        <f>N28+O28</f>
        <v>0</v>
      </c>
      <c r="Q28" s="92"/>
      <c r="R28" s="100"/>
      <c r="S28" s="165"/>
      <c r="T28" s="165"/>
    </row>
    <row r="29" spans="1:21" ht="17.100000000000001" customHeight="1" x14ac:dyDescent="0.3">
      <c r="A29" s="74" t="s">
        <v>43</v>
      </c>
      <c r="B29" s="77"/>
      <c r="C29" s="77"/>
      <c r="D29" s="83"/>
      <c r="E29" s="77"/>
      <c r="F29" s="112"/>
      <c r="G29" s="112"/>
      <c r="H29" s="112"/>
      <c r="I29" s="112"/>
      <c r="J29" s="148">
        <f t="shared" si="22"/>
        <v>0</v>
      </c>
      <c r="K29" s="148">
        <f t="shared" si="22"/>
        <v>0</v>
      </c>
      <c r="L29" s="148">
        <f t="shared" si="22"/>
        <v>0</v>
      </c>
      <c r="M29" s="148">
        <f t="shared" si="22"/>
        <v>0</v>
      </c>
      <c r="N29" s="108">
        <f>L29*TAXE</f>
        <v>0</v>
      </c>
      <c r="O29" s="109">
        <f>M29</f>
        <v>0</v>
      </c>
      <c r="P29" s="110">
        <f>N29+O29</f>
        <v>0</v>
      </c>
      <c r="Q29" s="92"/>
      <c r="R29" s="100"/>
      <c r="S29" s="165"/>
      <c r="T29" s="165"/>
    </row>
    <row r="30" spans="1:21" x14ac:dyDescent="0.3">
      <c r="A30" s="75">
        <v>5</v>
      </c>
      <c r="B30" s="78"/>
      <c r="C30" s="78"/>
      <c r="D30" s="84"/>
      <c r="E30" s="78"/>
      <c r="F30" s="90">
        <f t="shared" ref="F30:P30" si="23">SUM(F31:F34)</f>
        <v>0</v>
      </c>
      <c r="G30" s="90">
        <f t="shared" si="23"/>
        <v>0</v>
      </c>
      <c r="H30" s="90">
        <f t="shared" si="23"/>
        <v>0</v>
      </c>
      <c r="I30" s="90">
        <f t="shared" si="23"/>
        <v>0</v>
      </c>
      <c r="J30" s="90">
        <f t="shared" si="23"/>
        <v>0</v>
      </c>
      <c r="K30" s="90">
        <f t="shared" si="23"/>
        <v>0</v>
      </c>
      <c r="L30" s="90">
        <f t="shared" si="23"/>
        <v>0</v>
      </c>
      <c r="M30" s="90">
        <f t="shared" si="23"/>
        <v>0</v>
      </c>
      <c r="N30" s="119">
        <f t="shared" si="23"/>
        <v>0</v>
      </c>
      <c r="O30" s="120">
        <f t="shared" si="23"/>
        <v>0</v>
      </c>
      <c r="P30" s="121">
        <f t="shared" si="23"/>
        <v>0</v>
      </c>
      <c r="Q30" s="94"/>
      <c r="R30" s="99"/>
      <c r="S30" s="155"/>
      <c r="T30" s="156"/>
    </row>
    <row r="31" spans="1:21" x14ac:dyDescent="0.3">
      <c r="A31" s="74" t="s">
        <v>44</v>
      </c>
      <c r="B31" s="79"/>
      <c r="C31" s="79"/>
      <c r="D31" s="83"/>
      <c r="E31" s="79"/>
      <c r="F31" s="111"/>
      <c r="G31" s="111"/>
      <c r="H31" s="111"/>
      <c r="I31" s="111"/>
      <c r="J31" s="148">
        <f t="shared" ref="J31:J32" si="24">F31*USD</f>
        <v>0</v>
      </c>
      <c r="K31" s="148">
        <f t="shared" ref="K31:K32" si="25">G31*USD</f>
        <v>0</v>
      </c>
      <c r="L31" s="148">
        <f t="shared" ref="L31:L32" si="26">H31*USD</f>
        <v>0</v>
      </c>
      <c r="M31" s="148">
        <f t="shared" ref="J31:M34" si="27">I31*USD</f>
        <v>0</v>
      </c>
      <c r="N31" s="105">
        <f>L31*TAXE</f>
        <v>0</v>
      </c>
      <c r="O31" s="106">
        <f>M31</f>
        <v>0</v>
      </c>
      <c r="P31" s="107">
        <f>N31+O31</f>
        <v>0</v>
      </c>
      <c r="Q31" s="92"/>
      <c r="R31" s="96"/>
      <c r="S31" s="167"/>
      <c r="T31" s="167"/>
      <c r="U31" s="129"/>
    </row>
    <row r="32" spans="1:21" x14ac:dyDescent="0.3">
      <c r="A32" s="82" t="s">
        <v>45</v>
      </c>
      <c r="B32" s="80"/>
      <c r="C32" s="80"/>
      <c r="D32" s="85"/>
      <c r="E32" s="80"/>
      <c r="F32" s="113"/>
      <c r="G32" s="113"/>
      <c r="H32" s="113"/>
      <c r="I32" s="113"/>
      <c r="J32" s="148">
        <f t="shared" si="24"/>
        <v>0</v>
      </c>
      <c r="K32" s="148">
        <f t="shared" si="25"/>
        <v>0</v>
      </c>
      <c r="L32" s="148">
        <f t="shared" si="26"/>
        <v>0</v>
      </c>
      <c r="M32" s="148">
        <f t="shared" si="27"/>
        <v>0</v>
      </c>
      <c r="N32" s="105">
        <f>L32*TAXE</f>
        <v>0</v>
      </c>
      <c r="O32" s="106">
        <f>M32</f>
        <v>0</v>
      </c>
      <c r="P32" s="107">
        <f>N32+O32</f>
        <v>0</v>
      </c>
      <c r="Q32" s="93"/>
      <c r="R32" s="101"/>
      <c r="S32" s="165"/>
      <c r="T32" s="168"/>
    </row>
    <row r="33" spans="1:25" x14ac:dyDescent="0.3">
      <c r="A33" s="82" t="s">
        <v>46</v>
      </c>
      <c r="B33" s="80"/>
      <c r="C33" s="80"/>
      <c r="D33" s="85"/>
      <c r="E33" s="80"/>
      <c r="F33" s="113"/>
      <c r="G33" s="113"/>
      <c r="H33" s="113"/>
      <c r="I33" s="113"/>
      <c r="J33" s="148">
        <f t="shared" si="27"/>
        <v>0</v>
      </c>
      <c r="K33" s="148">
        <f t="shared" si="27"/>
        <v>0</v>
      </c>
      <c r="L33" s="148">
        <f t="shared" si="27"/>
        <v>0</v>
      </c>
      <c r="M33" s="148">
        <f t="shared" si="27"/>
        <v>0</v>
      </c>
      <c r="N33" s="105">
        <f>L33*TAXE</f>
        <v>0</v>
      </c>
      <c r="O33" s="106">
        <f>M33</f>
        <v>0</v>
      </c>
      <c r="P33" s="107">
        <f>N33+O33</f>
        <v>0</v>
      </c>
      <c r="Q33" s="93"/>
      <c r="R33" s="101"/>
      <c r="S33" s="165"/>
      <c r="T33" s="168"/>
    </row>
    <row r="34" spans="1:25" ht="17.100000000000001" customHeight="1" thickBot="1" x14ac:dyDescent="0.35">
      <c r="A34" s="81" t="s">
        <v>47</v>
      </c>
      <c r="B34" s="81"/>
      <c r="C34" s="81"/>
      <c r="D34" s="86"/>
      <c r="E34" s="81"/>
      <c r="F34" s="114"/>
      <c r="G34" s="114"/>
      <c r="H34" s="114"/>
      <c r="I34" s="114"/>
      <c r="J34" s="149">
        <f t="shared" si="27"/>
        <v>0</v>
      </c>
      <c r="K34" s="149">
        <f t="shared" si="27"/>
        <v>0</v>
      </c>
      <c r="L34" s="149">
        <f t="shared" si="27"/>
        <v>0</v>
      </c>
      <c r="M34" s="149">
        <f t="shared" si="27"/>
        <v>0</v>
      </c>
      <c r="N34" s="105">
        <f>L34*TAXE</f>
        <v>0</v>
      </c>
      <c r="O34" s="115">
        <f>M34</f>
        <v>0</v>
      </c>
      <c r="P34" s="130">
        <f>N34+O34</f>
        <v>0</v>
      </c>
      <c r="Q34" s="103"/>
      <c r="R34" s="102"/>
      <c r="S34" s="169"/>
      <c r="T34" s="169"/>
    </row>
    <row r="35" spans="1:25" ht="16.5" x14ac:dyDescent="0.3">
      <c r="A35" s="8"/>
      <c r="B35" s="8"/>
      <c r="C35" s="8"/>
      <c r="D35" s="225" t="s">
        <v>0</v>
      </c>
      <c r="E35" s="225"/>
      <c r="F35" s="64"/>
      <c r="G35" s="64"/>
      <c r="H35" s="64"/>
      <c r="I35" s="64"/>
      <c r="J35" s="150">
        <f t="shared" ref="J35:P35" si="28">SUM(J30,J25,J20,J15,J10)</f>
        <v>0</v>
      </c>
      <c r="K35" s="150">
        <f t="shared" si="28"/>
        <v>0</v>
      </c>
      <c r="L35" s="150">
        <f t="shared" si="28"/>
        <v>0</v>
      </c>
      <c r="M35" s="150">
        <f t="shared" si="28"/>
        <v>0</v>
      </c>
      <c r="N35" s="46">
        <f t="shared" si="28"/>
        <v>0</v>
      </c>
      <c r="O35" s="46">
        <f t="shared" si="28"/>
        <v>0</v>
      </c>
      <c r="P35" s="46">
        <f t="shared" si="28"/>
        <v>0</v>
      </c>
      <c r="Q35" s="62"/>
      <c r="R35" s="68"/>
      <c r="S35" s="27"/>
      <c r="T35" s="28"/>
      <c r="U35" s="29"/>
      <c r="V35" s="29"/>
      <c r="W35" s="175"/>
      <c r="X35" s="175"/>
      <c r="Y35" s="8"/>
    </row>
    <row r="36" spans="1:25" x14ac:dyDescent="0.3">
      <c r="D36" s="16"/>
      <c r="E36" s="16"/>
      <c r="F36" s="16"/>
      <c r="G36" s="16"/>
      <c r="H36" s="16"/>
      <c r="I36" s="16"/>
      <c r="J36" s="151"/>
      <c r="K36" s="151"/>
      <c r="L36" s="151"/>
      <c r="M36" s="151"/>
      <c r="N36" s="47"/>
      <c r="O36" s="48"/>
      <c r="P36" s="48"/>
      <c r="Q36" s="48"/>
    </row>
    <row r="37" spans="1:25" x14ac:dyDescent="0.3">
      <c r="D37" s="16"/>
      <c r="E37" s="16"/>
      <c r="F37" s="16"/>
      <c r="G37" s="16"/>
      <c r="H37" s="16"/>
      <c r="I37" s="16"/>
      <c r="J37" s="151"/>
      <c r="K37" s="151"/>
      <c r="L37" s="151"/>
      <c r="M37" s="151"/>
      <c r="N37" s="47"/>
      <c r="O37" s="48"/>
      <c r="P37" s="48"/>
      <c r="Q37" s="48"/>
    </row>
    <row r="38" spans="1:25" x14ac:dyDescent="0.3">
      <c r="D38" s="16"/>
      <c r="E38" s="16"/>
      <c r="F38" s="16"/>
      <c r="G38" s="16"/>
      <c r="H38" s="16"/>
      <c r="I38" s="16"/>
      <c r="J38" s="151"/>
      <c r="K38" s="151"/>
      <c r="L38" s="151"/>
      <c r="M38" s="151"/>
      <c r="N38" s="47"/>
    </row>
    <row r="39" spans="1:25" x14ac:dyDescent="0.3">
      <c r="D39" s="16"/>
      <c r="E39" s="16"/>
      <c r="F39" s="16"/>
      <c r="G39" s="16"/>
      <c r="H39" s="16"/>
      <c r="I39" s="16"/>
      <c r="J39" s="151"/>
      <c r="K39" s="151"/>
      <c r="L39" s="151"/>
      <c r="M39" s="151"/>
      <c r="N39" s="47"/>
    </row>
    <row r="40" spans="1:25" x14ac:dyDescent="0.3">
      <c r="D40" s="16"/>
      <c r="E40" s="16"/>
      <c r="F40" s="16"/>
      <c r="G40" s="16"/>
      <c r="H40" s="16"/>
      <c r="I40" s="16"/>
      <c r="J40" s="151"/>
      <c r="K40" s="151"/>
      <c r="L40" s="151"/>
      <c r="M40" s="151"/>
      <c r="N40" s="47"/>
    </row>
    <row r="41" spans="1:25" x14ac:dyDescent="0.3">
      <c r="D41" s="16"/>
      <c r="E41" s="16"/>
      <c r="F41" s="16"/>
      <c r="G41" s="16"/>
      <c r="H41" s="16"/>
      <c r="I41" s="16"/>
      <c r="J41" s="151"/>
      <c r="K41" s="151"/>
      <c r="L41" s="151"/>
      <c r="M41" s="151"/>
      <c r="N41" s="47"/>
    </row>
    <row r="42" spans="1:25" x14ac:dyDescent="0.3">
      <c r="D42" s="16"/>
      <c r="E42" s="16"/>
      <c r="F42" s="16"/>
      <c r="G42" s="16"/>
      <c r="H42" s="16"/>
      <c r="I42" s="16"/>
      <c r="J42" s="151"/>
      <c r="K42" s="151"/>
      <c r="L42" s="151"/>
      <c r="M42" s="151"/>
      <c r="N42" s="47"/>
    </row>
    <row r="43" spans="1:25" x14ac:dyDescent="0.3">
      <c r="D43" s="16"/>
      <c r="E43" s="16"/>
      <c r="F43" s="16"/>
      <c r="G43" s="16"/>
      <c r="H43" s="16"/>
      <c r="I43" s="16"/>
      <c r="J43" s="151"/>
      <c r="K43" s="151"/>
      <c r="L43" s="151"/>
      <c r="M43" s="151"/>
      <c r="N43" s="47"/>
    </row>
    <row r="44" spans="1:25" x14ac:dyDescent="0.3">
      <c r="D44" s="16"/>
      <c r="E44" s="16"/>
      <c r="F44" s="16"/>
      <c r="G44" s="16"/>
      <c r="H44" s="16"/>
      <c r="I44" s="16"/>
      <c r="J44" s="151"/>
      <c r="K44" s="151"/>
      <c r="L44" s="151"/>
      <c r="M44" s="151"/>
      <c r="N44" s="47"/>
    </row>
  </sheetData>
  <mergeCells count="17">
    <mergeCell ref="D35:E35"/>
    <mergeCell ref="A6:C6"/>
    <mergeCell ref="E8:E9"/>
    <mergeCell ref="D8:D9"/>
    <mergeCell ref="A8:A9"/>
    <mergeCell ref="B8:C8"/>
    <mergeCell ref="S7:T7"/>
    <mergeCell ref="S8:S9"/>
    <mergeCell ref="T8:T9"/>
    <mergeCell ref="A2:D2"/>
    <mergeCell ref="N8:P8"/>
    <mergeCell ref="R8:R9"/>
    <mergeCell ref="F8:I8"/>
    <mergeCell ref="J8:M8"/>
    <mergeCell ref="E3:F3"/>
    <mergeCell ref="E4:F4"/>
    <mergeCell ref="A7:R7"/>
  </mergeCells>
  <phoneticPr fontId="0" type="noConversion"/>
  <pageMargins left="0.31496062992125984" right="0.31496062992125984" top="0.31496062992125984" bottom="0.39370078740157483" header="0.51181102362204722" footer="0.19685039370078741"/>
  <pageSetup paperSize="5" scale="65" orientation="landscape" r:id="rId1"/>
  <headerFooter alignWithMargins="0">
    <oddFooter>&amp;L&amp;9FCI/canevas de base
&amp;D
&amp;C&amp;R&amp;"Times,Gras"&amp;9Page &amp;P de &amp;N
&amp;F</oddFooter>
  </headerFooter>
  <ignoredErrors>
    <ignoredError sqref="J25"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E6B8B7"/>
  </sheetPr>
  <dimension ref="A1:G34"/>
  <sheetViews>
    <sheetView workbookViewId="0">
      <selection activeCell="B1" sqref="B1"/>
    </sheetView>
  </sheetViews>
  <sheetFormatPr baseColWidth="10" defaultColWidth="11.42578125" defaultRowHeight="15" x14ac:dyDescent="0.3"/>
  <cols>
    <col min="1" max="1" width="20.85546875" style="2" customWidth="1"/>
    <col min="2" max="2" width="4" style="2" customWidth="1"/>
    <col min="3" max="3" width="23.28515625" style="2" customWidth="1"/>
    <col min="4" max="4" width="3.42578125" style="2" customWidth="1"/>
    <col min="5" max="6" width="13.85546875" style="2" customWidth="1"/>
    <col min="7" max="7" width="8.140625" style="2" bestFit="1" customWidth="1"/>
    <col min="8" max="8" width="22.42578125" style="2" customWidth="1"/>
    <col min="9" max="16384" width="11.42578125" style="2"/>
  </cols>
  <sheetData>
    <row r="1" spans="1:7" ht="17.25" customHeight="1" x14ac:dyDescent="0.35">
      <c r="A1" s="1" t="str">
        <f>'Liste détaillée'!A1</f>
        <v xml:space="preserve">Projet # </v>
      </c>
      <c r="B1" s="3"/>
      <c r="D1" s="1"/>
      <c r="E1" s="6"/>
      <c r="F1" s="1"/>
      <c r="G1" s="1"/>
    </row>
    <row r="2" spans="1:7" ht="19.5" x14ac:dyDescent="0.4">
      <c r="A2" s="204" t="str">
        <f>'Liste détaillée'!A2:D2</f>
        <v>Concours: Fonds des Leaders</v>
      </c>
      <c r="B2" s="257"/>
      <c r="C2" s="257"/>
      <c r="F2" s="254"/>
      <c r="G2" s="254"/>
    </row>
    <row r="3" spans="1:7" ht="19.5" x14ac:dyDescent="0.4">
      <c r="A3" s="2" t="str">
        <f>'Liste détaillée'!A3</f>
        <v xml:space="preserve">Chercheur :  </v>
      </c>
      <c r="B3" s="3"/>
      <c r="F3" s="10"/>
      <c r="G3" s="10"/>
    </row>
    <row r="4" spans="1:7" ht="12.95" customHeight="1" x14ac:dyDescent="0.4">
      <c r="B4" s="3"/>
      <c r="F4" s="10"/>
      <c r="G4" s="10"/>
    </row>
    <row r="5" spans="1:7" ht="12.95" customHeight="1" thickBot="1" x14ac:dyDescent="0.45">
      <c r="A5" s="20"/>
      <c r="B5" s="21"/>
      <c r="C5" s="20"/>
      <c r="D5" s="20"/>
      <c r="E5" s="20"/>
      <c r="F5" s="22"/>
      <c r="G5" s="22"/>
    </row>
    <row r="6" spans="1:7" ht="12" customHeight="1" x14ac:dyDescent="0.3">
      <c r="A6" s="12"/>
      <c r="B6" s="1"/>
    </row>
    <row r="7" spans="1:7" ht="19.5" x14ac:dyDescent="0.4">
      <c r="A7" s="255" t="s">
        <v>16</v>
      </c>
      <c r="B7" s="255"/>
      <c r="C7" s="255"/>
      <c r="D7" s="255"/>
      <c r="E7" s="255"/>
      <c r="F7" s="255"/>
      <c r="G7" s="25"/>
    </row>
    <row r="8" spans="1:7" ht="6" customHeight="1" x14ac:dyDescent="0.35">
      <c r="A8" s="256"/>
      <c r="B8" s="256"/>
      <c r="C8" s="13"/>
    </row>
    <row r="9" spans="1:7" ht="18" x14ac:dyDescent="0.35">
      <c r="A9" s="14"/>
      <c r="B9" s="15"/>
      <c r="C9" s="14"/>
      <c r="D9" s="16"/>
      <c r="E9" s="258" t="s">
        <v>3</v>
      </c>
      <c r="F9" s="259"/>
      <c r="G9" s="260"/>
    </row>
    <row r="10" spans="1:7" ht="35.1" customHeight="1" x14ac:dyDescent="0.3">
      <c r="A10" s="236" t="s">
        <v>17</v>
      </c>
      <c r="B10" s="236"/>
      <c r="C10" s="239" t="s">
        <v>4</v>
      </c>
      <c r="D10" s="240"/>
      <c r="E10" s="234" t="s">
        <v>5</v>
      </c>
      <c r="F10" s="234" t="s">
        <v>6</v>
      </c>
      <c r="G10" s="234" t="s">
        <v>7</v>
      </c>
    </row>
    <row r="11" spans="1:7" ht="15" customHeight="1" thickBot="1" x14ac:dyDescent="0.35">
      <c r="A11" s="237"/>
      <c r="B11" s="238"/>
      <c r="C11" s="241"/>
      <c r="D11" s="242"/>
      <c r="E11" s="243"/>
      <c r="F11" s="243"/>
      <c r="G11" s="235"/>
    </row>
    <row r="12" spans="1:7" ht="35.1" customHeight="1" x14ac:dyDescent="0.3">
      <c r="A12" s="31" t="s">
        <v>8</v>
      </c>
      <c r="B12" s="32"/>
      <c r="C12" s="248" t="s">
        <v>9</v>
      </c>
      <c r="D12" s="249"/>
      <c r="E12" s="51">
        <f>'Liste détaillée'!P35*0.4</f>
        <v>0</v>
      </c>
      <c r="F12" s="125">
        <v>0</v>
      </c>
      <c r="G12" s="42" t="e">
        <f>E12/E32</f>
        <v>#DIV/0!</v>
      </c>
    </row>
    <row r="13" spans="1:7" ht="50.1" customHeight="1" x14ac:dyDescent="0.3">
      <c r="A13" s="33" t="s">
        <v>10</v>
      </c>
      <c r="B13" s="32"/>
      <c r="C13" s="266"/>
      <c r="D13" s="267"/>
      <c r="E13" s="52">
        <f>'Liste détaillée'!P36*0.4</f>
        <v>0</v>
      </c>
      <c r="F13" s="126">
        <v>0</v>
      </c>
      <c r="G13" s="41" t="e">
        <f>E13/E32</f>
        <v>#DIV/0!</v>
      </c>
    </row>
    <row r="14" spans="1:7" ht="60" customHeight="1" x14ac:dyDescent="0.3">
      <c r="A14" s="33" t="s">
        <v>11</v>
      </c>
      <c r="B14" s="32"/>
      <c r="C14" s="250"/>
      <c r="D14" s="251"/>
      <c r="E14" s="122">
        <f>'Liste détaillée'!P37*0.4</f>
        <v>0</v>
      </c>
      <c r="F14" s="53">
        <v>0</v>
      </c>
      <c r="G14" s="41" t="e">
        <f>F14/E32</f>
        <v>#DIV/0!</v>
      </c>
    </row>
    <row r="15" spans="1:7" ht="45.95" customHeight="1" x14ac:dyDescent="0.3">
      <c r="A15" s="33" t="s">
        <v>12</v>
      </c>
      <c r="B15" s="32"/>
      <c r="C15" s="263" t="s">
        <v>13</v>
      </c>
      <c r="D15" s="264"/>
      <c r="E15" s="123">
        <f>'Liste détaillée'!P35*0.4</f>
        <v>0</v>
      </c>
      <c r="F15" s="124">
        <v>0</v>
      </c>
      <c r="G15" s="41" t="e">
        <f>E15/E$32</f>
        <v>#DIV/0!</v>
      </c>
    </row>
    <row r="16" spans="1:7" ht="60" customHeight="1" x14ac:dyDescent="0.3">
      <c r="A16" s="33" t="s">
        <v>14</v>
      </c>
      <c r="B16" s="32"/>
      <c r="C16" s="265"/>
      <c r="D16" s="265"/>
      <c r="E16" s="127">
        <v>0</v>
      </c>
      <c r="F16" s="126">
        <v>0</v>
      </c>
      <c r="G16" s="41" t="e">
        <f>E16/E$32</f>
        <v>#DIV/0!</v>
      </c>
    </row>
    <row r="17" spans="1:7" ht="24.95" customHeight="1" x14ac:dyDescent="0.3">
      <c r="A17" s="33" t="s">
        <v>15</v>
      </c>
      <c r="B17" s="32"/>
      <c r="C17" s="252"/>
      <c r="D17" s="253"/>
      <c r="E17" s="52"/>
      <c r="F17" s="55">
        <v>0</v>
      </c>
      <c r="G17" s="41" t="e">
        <f t="shared" ref="G17:G27" si="0">F17/E$32</f>
        <v>#DIV/0!</v>
      </c>
    </row>
    <row r="18" spans="1:7" ht="15" customHeight="1" x14ac:dyDescent="0.3">
      <c r="A18" s="33"/>
      <c r="B18" s="32"/>
      <c r="C18" s="268"/>
      <c r="D18" s="269"/>
      <c r="E18" s="54"/>
      <c r="F18" s="56">
        <v>0</v>
      </c>
      <c r="G18" s="41" t="e">
        <f t="shared" si="0"/>
        <v>#DIV/0!</v>
      </c>
    </row>
    <row r="19" spans="1:7" x14ac:dyDescent="0.3">
      <c r="A19" s="33"/>
      <c r="B19" s="32"/>
      <c r="C19" s="268"/>
      <c r="D19" s="269"/>
      <c r="E19" s="54"/>
      <c r="F19" s="56">
        <v>0</v>
      </c>
      <c r="G19" s="41" t="e">
        <f t="shared" si="0"/>
        <v>#DIV/0!</v>
      </c>
    </row>
    <row r="20" spans="1:7" x14ac:dyDescent="0.3">
      <c r="A20" s="34"/>
      <c r="B20" s="32"/>
      <c r="C20" s="270"/>
      <c r="D20" s="271"/>
      <c r="E20" s="54"/>
      <c r="F20" s="56">
        <v>0</v>
      </c>
      <c r="G20" s="41" t="e">
        <f t="shared" si="0"/>
        <v>#DIV/0!</v>
      </c>
    </row>
    <row r="21" spans="1:7" x14ac:dyDescent="0.3">
      <c r="A21" s="34"/>
      <c r="B21" s="32"/>
      <c r="C21" s="272"/>
      <c r="D21" s="273"/>
      <c r="E21" s="54"/>
      <c r="F21" s="56">
        <v>0</v>
      </c>
      <c r="G21" s="41" t="e">
        <f t="shared" si="0"/>
        <v>#DIV/0!</v>
      </c>
    </row>
    <row r="22" spans="1:7" x14ac:dyDescent="0.3">
      <c r="A22" s="34"/>
      <c r="B22" s="32"/>
      <c r="C22" s="252"/>
      <c r="D22" s="253"/>
      <c r="E22" s="54"/>
      <c r="F22" s="56">
        <v>0</v>
      </c>
      <c r="G22" s="41" t="e">
        <f t="shared" si="0"/>
        <v>#DIV/0!</v>
      </c>
    </row>
    <row r="23" spans="1:7" x14ac:dyDescent="0.3">
      <c r="A23" s="34"/>
      <c r="B23" s="32"/>
      <c r="C23" s="252"/>
      <c r="D23" s="253"/>
      <c r="E23" s="54"/>
      <c r="F23" s="56">
        <v>0</v>
      </c>
      <c r="G23" s="41" t="e">
        <f t="shared" si="0"/>
        <v>#DIV/0!</v>
      </c>
    </row>
    <row r="24" spans="1:7" x14ac:dyDescent="0.3">
      <c r="A24" s="34"/>
      <c r="B24" s="32"/>
      <c r="C24" s="252"/>
      <c r="D24" s="253"/>
      <c r="E24" s="54"/>
      <c r="F24" s="56">
        <v>0</v>
      </c>
      <c r="G24" s="41" t="e">
        <f t="shared" si="0"/>
        <v>#DIV/0!</v>
      </c>
    </row>
    <row r="25" spans="1:7" x14ac:dyDescent="0.3">
      <c r="A25" s="34"/>
      <c r="B25" s="32"/>
      <c r="C25" s="252"/>
      <c r="D25" s="253"/>
      <c r="E25" s="54"/>
      <c r="F25" s="53">
        <v>0</v>
      </c>
      <c r="G25" s="41" t="e">
        <f t="shared" si="0"/>
        <v>#DIV/0!</v>
      </c>
    </row>
    <row r="26" spans="1:7" x14ac:dyDescent="0.3">
      <c r="A26" s="34"/>
      <c r="B26" s="32"/>
      <c r="C26" s="252"/>
      <c r="D26" s="253"/>
      <c r="E26" s="54"/>
      <c r="F26" s="56">
        <v>0</v>
      </c>
      <c r="G26" s="41" t="e">
        <f t="shared" si="0"/>
        <v>#DIV/0!</v>
      </c>
    </row>
    <row r="27" spans="1:7" ht="42.75" x14ac:dyDescent="0.3">
      <c r="A27" s="33" t="s">
        <v>23</v>
      </c>
      <c r="B27" s="32"/>
      <c r="C27" s="252"/>
      <c r="D27" s="253"/>
      <c r="E27" s="128">
        <v>0</v>
      </c>
      <c r="F27" s="57">
        <v>0</v>
      </c>
      <c r="G27" s="41" t="e">
        <f t="shared" si="0"/>
        <v>#DIV/0!</v>
      </c>
    </row>
    <row r="28" spans="1:7" x14ac:dyDescent="0.3">
      <c r="A28" s="35" t="s">
        <v>1</v>
      </c>
      <c r="B28" s="32"/>
      <c r="C28" s="265"/>
      <c r="D28" s="274"/>
      <c r="E28" s="52">
        <v>0</v>
      </c>
      <c r="F28" s="53">
        <v>0</v>
      </c>
      <c r="G28" s="41" t="e">
        <f>E28/E$32</f>
        <v>#DIV/0!</v>
      </c>
    </row>
    <row r="29" spans="1:7" x14ac:dyDescent="0.3">
      <c r="A29" s="35"/>
      <c r="B29" s="32"/>
      <c r="C29" s="252"/>
      <c r="D29" s="253"/>
      <c r="E29" s="58"/>
      <c r="F29" s="59"/>
      <c r="G29" s="49"/>
    </row>
    <row r="30" spans="1:7" ht="12" customHeight="1" thickBot="1" x14ac:dyDescent="0.35">
      <c r="A30" s="35"/>
      <c r="B30" s="32"/>
      <c r="C30" s="275"/>
      <c r="D30" s="276"/>
      <c r="E30" s="60"/>
      <c r="F30" s="61"/>
      <c r="G30" s="43" t="e">
        <f>E30/E$32</f>
        <v>#DIV/0!</v>
      </c>
    </row>
    <row r="31" spans="1:7" ht="22.5" customHeight="1" thickBot="1" x14ac:dyDescent="0.35">
      <c r="A31" s="36"/>
      <c r="B31" s="37"/>
      <c r="C31" s="246" t="s">
        <v>0</v>
      </c>
      <c r="D31" s="246"/>
      <c r="E31" s="38">
        <f>SUM(E12:E30)</f>
        <v>0</v>
      </c>
      <c r="F31" s="39">
        <f>SUM(F12:F30)</f>
        <v>0</v>
      </c>
      <c r="G31" s="44" t="e">
        <f>(E31+F31)/E32</f>
        <v>#DIV/0!</v>
      </c>
    </row>
    <row r="32" spans="1:7" ht="32.25" customHeight="1" x14ac:dyDescent="0.3">
      <c r="A32" s="247" t="s">
        <v>2</v>
      </c>
      <c r="B32" s="247"/>
      <c r="C32" s="247"/>
      <c r="D32" s="247"/>
      <c r="E32" s="261">
        <f>E31+F31</f>
        <v>0</v>
      </c>
      <c r="F32" s="261"/>
      <c r="G32" s="40"/>
    </row>
    <row r="33" spans="1:7" x14ac:dyDescent="0.3">
      <c r="A33" s="8"/>
      <c r="B33" s="7"/>
      <c r="C33" s="262"/>
      <c r="D33" s="245"/>
      <c r="E33" s="7"/>
      <c r="F33" s="17"/>
      <c r="G33" s="17"/>
    </row>
    <row r="34" spans="1:7" hidden="1" x14ac:dyDescent="0.3">
      <c r="A34" s="18"/>
      <c r="B34" s="9"/>
      <c r="C34" s="244"/>
      <c r="D34" s="245"/>
      <c r="E34" s="9"/>
      <c r="F34" s="19"/>
      <c r="G34" s="19"/>
    </row>
  </sheetData>
  <mergeCells count="35">
    <mergeCell ref="E32:F32"/>
    <mergeCell ref="C33:D33"/>
    <mergeCell ref="C15:D15"/>
    <mergeCell ref="C16:D16"/>
    <mergeCell ref="C13:D13"/>
    <mergeCell ref="C27:D27"/>
    <mergeCell ref="C17:D17"/>
    <mergeCell ref="C18:D18"/>
    <mergeCell ref="C19:D19"/>
    <mergeCell ref="C20:D20"/>
    <mergeCell ref="C21:D21"/>
    <mergeCell ref="C22:D22"/>
    <mergeCell ref="C28:D28"/>
    <mergeCell ref="C29:D29"/>
    <mergeCell ref="C30:D30"/>
    <mergeCell ref="C23:D23"/>
    <mergeCell ref="F2:G2"/>
    <mergeCell ref="A7:F7"/>
    <mergeCell ref="A8:B8"/>
    <mergeCell ref="A2:C2"/>
    <mergeCell ref="E9:G9"/>
    <mergeCell ref="C34:D34"/>
    <mergeCell ref="C31:D31"/>
    <mergeCell ref="A32:D32"/>
    <mergeCell ref="C12:D12"/>
    <mergeCell ref="C14:D14"/>
    <mergeCell ref="C24:D24"/>
    <mergeCell ref="C25:D25"/>
    <mergeCell ref="C26:D26"/>
    <mergeCell ref="G10:G11"/>
    <mergeCell ref="A10:A11"/>
    <mergeCell ref="B10:B11"/>
    <mergeCell ref="C10:D11"/>
    <mergeCell ref="E10:E11"/>
    <mergeCell ref="F10:F11"/>
  </mergeCells>
  <phoneticPr fontId="0"/>
  <pageMargins left="0.19685039370078741" right="0.19685039370078741" top="0.19685039370078741" bottom="0.19685039370078741" header="0.51181102362204722" footer="0.51181102362204722"/>
  <pageSetup scale="88" orientation="portrait" horizontalDpi="4294967292" verticalDpi="4294967292" r:id="rId1"/>
  <headerFooter alignWithMargins="0"/>
  <drawing r:id="rId2"/>
  <legacyDrawing r:id="rId3"/>
  <oleObjects>
    <mc:AlternateContent xmlns:mc="http://schemas.openxmlformats.org/markup-compatibility/2006">
      <mc:Choice Requires="x14">
        <oleObject progId="MSPhotoEd.3" shapeId="3073" r:id="rId4">
          <objectPr defaultSize="0" autoPict="0" r:id="rId5">
            <anchor moveWithCells="1" sizeWithCells="1">
              <from>
                <xdr:col>5</xdr:col>
                <xdr:colOff>38100</xdr:colOff>
                <xdr:row>0</xdr:row>
                <xdr:rowOff>0</xdr:rowOff>
              </from>
              <to>
                <xdr:col>5</xdr:col>
                <xdr:colOff>828675</xdr:colOff>
                <xdr:row>0</xdr:row>
                <xdr:rowOff>0</xdr:rowOff>
              </to>
            </anchor>
          </objectPr>
        </oleObject>
      </mc:Choice>
      <mc:Fallback>
        <oleObject progId="MSPhotoEd.3" shapeId="307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4"/>
  <sheetViews>
    <sheetView workbookViewId="0">
      <selection activeCell="B47" sqref="B47"/>
    </sheetView>
  </sheetViews>
  <sheetFormatPr baseColWidth="10" defaultRowHeight="12.75" x14ac:dyDescent="0.2"/>
  <cols>
    <col min="1" max="1" width="16.85546875" bestFit="1" customWidth="1"/>
    <col min="2" max="2" width="17.28515625" customWidth="1"/>
    <col min="3" max="3" width="55" bestFit="1" customWidth="1"/>
  </cols>
  <sheetData>
    <row r="2" spans="1:3" x14ac:dyDescent="0.2">
      <c r="A2" s="157" t="s">
        <v>82</v>
      </c>
    </row>
    <row r="4" spans="1:3" x14ac:dyDescent="0.2">
      <c r="A4" s="158" t="s">
        <v>83</v>
      </c>
      <c r="B4" s="161" t="s">
        <v>81</v>
      </c>
      <c r="C4" s="171" t="s">
        <v>70</v>
      </c>
    </row>
    <row r="5" spans="1:3" x14ac:dyDescent="0.2">
      <c r="A5" s="159">
        <v>13</v>
      </c>
      <c r="B5" s="160">
        <v>2300</v>
      </c>
      <c r="C5" s="172" t="s">
        <v>71</v>
      </c>
    </row>
    <row r="6" spans="1:3" x14ac:dyDescent="0.2">
      <c r="A6" s="159">
        <v>14</v>
      </c>
      <c r="B6" s="160">
        <v>2305</v>
      </c>
      <c r="C6" s="172" t="s">
        <v>72</v>
      </c>
    </row>
    <row r="7" spans="1:3" x14ac:dyDescent="0.2">
      <c r="A7" s="159">
        <v>15</v>
      </c>
      <c r="B7" s="160">
        <v>2310</v>
      </c>
      <c r="C7" s="172" t="s">
        <v>73</v>
      </c>
    </row>
    <row r="8" spans="1:3" x14ac:dyDescent="0.2">
      <c r="A8" s="159">
        <v>16</v>
      </c>
      <c r="B8" s="160">
        <v>2315</v>
      </c>
      <c r="C8" s="172" t="s">
        <v>74</v>
      </c>
    </row>
    <row r="9" spans="1:3" x14ac:dyDescent="0.2">
      <c r="A9" s="159">
        <v>17</v>
      </c>
      <c r="B9" s="160">
        <v>2320</v>
      </c>
      <c r="C9" s="172" t="s">
        <v>75</v>
      </c>
    </row>
    <row r="10" spans="1:3" x14ac:dyDescent="0.2">
      <c r="A10" s="159">
        <v>18</v>
      </c>
      <c r="B10" s="160">
        <v>2325</v>
      </c>
      <c r="C10" s="172" t="s">
        <v>76</v>
      </c>
    </row>
    <row r="11" spans="1:3" x14ac:dyDescent="0.2">
      <c r="A11" s="159">
        <v>19</v>
      </c>
      <c r="B11" s="160">
        <v>2330</v>
      </c>
      <c r="C11" s="172" t="s">
        <v>77</v>
      </c>
    </row>
    <row r="12" spans="1:3" x14ac:dyDescent="0.2">
      <c r="A12" s="159">
        <v>20</v>
      </c>
      <c r="B12" s="160">
        <v>2335</v>
      </c>
      <c r="C12" s="172" t="s">
        <v>78</v>
      </c>
    </row>
    <row r="13" spans="1:3" x14ac:dyDescent="0.2">
      <c r="A13" s="159">
        <v>21</v>
      </c>
      <c r="B13" s="160">
        <v>2340</v>
      </c>
      <c r="C13" s="172" t="s">
        <v>79</v>
      </c>
    </row>
    <row r="14" spans="1:3" x14ac:dyDescent="0.2">
      <c r="A14" s="159">
        <v>22</v>
      </c>
      <c r="B14" s="160">
        <v>2345</v>
      </c>
      <c r="C14" s="172" t="s">
        <v>80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7"/>
  <sheetViews>
    <sheetView workbookViewId="0">
      <selection activeCell="I39" sqref="I39"/>
    </sheetView>
  </sheetViews>
  <sheetFormatPr baseColWidth="10" defaultRowHeight="12.75" x14ac:dyDescent="0.2"/>
  <sheetData>
    <row r="1" spans="1:4" x14ac:dyDescent="0.2">
      <c r="A1" t="s">
        <v>85</v>
      </c>
      <c r="B1">
        <v>275</v>
      </c>
    </row>
    <row r="2" spans="1:4" x14ac:dyDescent="0.2">
      <c r="A2" t="s">
        <v>86</v>
      </c>
      <c r="B2" t="s">
        <v>87</v>
      </c>
      <c r="C2" t="s">
        <v>88</v>
      </c>
      <c r="D2" t="s">
        <v>89</v>
      </c>
    </row>
    <row r="3" spans="1:4" x14ac:dyDescent="0.2">
      <c r="A3" t="s">
        <v>90</v>
      </c>
      <c r="B3" t="s">
        <v>91</v>
      </c>
      <c r="C3" t="s">
        <v>92</v>
      </c>
      <c r="D3" t="s">
        <v>93</v>
      </c>
    </row>
    <row r="4" spans="1:4" x14ac:dyDescent="0.2">
      <c r="A4" t="s">
        <v>94</v>
      </c>
      <c r="B4" t="s">
        <v>95</v>
      </c>
      <c r="C4" t="s">
        <v>96</v>
      </c>
      <c r="D4" t="s">
        <v>93</v>
      </c>
    </row>
    <row r="5" spans="1:4" x14ac:dyDescent="0.2">
      <c r="A5" t="s">
        <v>97</v>
      </c>
      <c r="B5" t="s">
        <v>98</v>
      </c>
      <c r="C5" t="s">
        <v>99</v>
      </c>
      <c r="D5" t="s">
        <v>93</v>
      </c>
    </row>
    <row r="6" spans="1:4" x14ac:dyDescent="0.2">
      <c r="A6" t="s">
        <v>100</v>
      </c>
      <c r="B6" t="s">
        <v>101</v>
      </c>
      <c r="C6" t="s">
        <v>102</v>
      </c>
      <c r="D6" t="s">
        <v>93</v>
      </c>
    </row>
    <row r="7" spans="1:4" x14ac:dyDescent="0.2">
      <c r="A7" t="s">
        <v>103</v>
      </c>
      <c r="B7" t="s">
        <v>104</v>
      </c>
      <c r="C7" t="s">
        <v>105</v>
      </c>
      <c r="D7" t="s">
        <v>93</v>
      </c>
    </row>
    <row r="8" spans="1:4" x14ac:dyDescent="0.2">
      <c r="A8" t="s">
        <v>106</v>
      </c>
      <c r="B8" t="s">
        <v>107</v>
      </c>
      <c r="C8" t="s">
        <v>108</v>
      </c>
      <c r="D8" t="s">
        <v>93</v>
      </c>
    </row>
    <row r="9" spans="1:4" x14ac:dyDescent="0.2">
      <c r="A9" t="s">
        <v>109</v>
      </c>
      <c r="B9" t="s">
        <v>110</v>
      </c>
      <c r="C9" t="s">
        <v>111</v>
      </c>
      <c r="D9" t="s">
        <v>93</v>
      </c>
    </row>
    <row r="10" spans="1:4" x14ac:dyDescent="0.2">
      <c r="A10" t="s">
        <v>112</v>
      </c>
      <c r="B10" t="s">
        <v>113</v>
      </c>
      <c r="C10" t="s">
        <v>114</v>
      </c>
      <c r="D10" t="s">
        <v>93</v>
      </c>
    </row>
    <row r="11" spans="1:4" x14ac:dyDescent="0.2">
      <c r="A11" t="s">
        <v>115</v>
      </c>
      <c r="B11" t="s">
        <v>116</v>
      </c>
      <c r="C11" t="s">
        <v>117</v>
      </c>
      <c r="D11" t="s">
        <v>93</v>
      </c>
    </row>
    <row r="12" spans="1:4" x14ac:dyDescent="0.2">
      <c r="A12" t="s">
        <v>118</v>
      </c>
      <c r="B12" t="s">
        <v>119</v>
      </c>
      <c r="C12" t="s">
        <v>120</v>
      </c>
      <c r="D12" t="s">
        <v>93</v>
      </c>
    </row>
    <row r="13" spans="1:4" x14ac:dyDescent="0.2">
      <c r="A13" t="s">
        <v>121</v>
      </c>
      <c r="B13" t="s">
        <v>122</v>
      </c>
      <c r="C13" t="s">
        <v>123</v>
      </c>
      <c r="D13" t="s">
        <v>93</v>
      </c>
    </row>
    <row r="14" spans="1:4" x14ac:dyDescent="0.2">
      <c r="A14" t="s">
        <v>124</v>
      </c>
      <c r="B14" t="s">
        <v>125</v>
      </c>
      <c r="C14" t="s">
        <v>126</v>
      </c>
      <c r="D14" t="s">
        <v>93</v>
      </c>
    </row>
    <row r="15" spans="1:4" x14ac:dyDescent="0.2">
      <c r="A15" t="s">
        <v>127</v>
      </c>
      <c r="B15" t="s">
        <v>128</v>
      </c>
      <c r="C15" t="s">
        <v>129</v>
      </c>
      <c r="D15" t="s">
        <v>93</v>
      </c>
    </row>
    <row r="16" spans="1:4" x14ac:dyDescent="0.2">
      <c r="A16" t="s">
        <v>130</v>
      </c>
      <c r="B16" t="s">
        <v>131</v>
      </c>
      <c r="C16" t="s">
        <v>132</v>
      </c>
      <c r="D16" t="s">
        <v>93</v>
      </c>
    </row>
    <row r="17" spans="1:4" x14ac:dyDescent="0.2">
      <c r="A17" t="s">
        <v>133</v>
      </c>
      <c r="B17" t="s">
        <v>134</v>
      </c>
      <c r="C17" t="s">
        <v>135</v>
      </c>
      <c r="D17" t="s">
        <v>93</v>
      </c>
    </row>
    <row r="18" spans="1:4" x14ac:dyDescent="0.2">
      <c r="A18" t="s">
        <v>136</v>
      </c>
      <c r="B18" t="s">
        <v>137</v>
      </c>
      <c r="C18" t="s">
        <v>138</v>
      </c>
      <c r="D18" t="s">
        <v>93</v>
      </c>
    </row>
    <row r="19" spans="1:4" x14ac:dyDescent="0.2">
      <c r="A19" t="s">
        <v>139</v>
      </c>
      <c r="B19" t="s">
        <v>140</v>
      </c>
      <c r="C19" t="s">
        <v>141</v>
      </c>
      <c r="D19" t="s">
        <v>93</v>
      </c>
    </row>
    <row r="20" spans="1:4" x14ac:dyDescent="0.2">
      <c r="A20" t="s">
        <v>142</v>
      </c>
      <c r="B20" t="s">
        <v>143</v>
      </c>
      <c r="C20" t="s">
        <v>144</v>
      </c>
      <c r="D20" t="s">
        <v>93</v>
      </c>
    </row>
    <row r="21" spans="1:4" x14ac:dyDescent="0.2">
      <c r="A21" t="s">
        <v>145</v>
      </c>
      <c r="B21" t="s">
        <v>146</v>
      </c>
      <c r="C21" t="s">
        <v>147</v>
      </c>
      <c r="D21" t="s">
        <v>93</v>
      </c>
    </row>
    <row r="22" spans="1:4" x14ac:dyDescent="0.2">
      <c r="A22" t="s">
        <v>148</v>
      </c>
      <c r="B22" t="s">
        <v>149</v>
      </c>
      <c r="C22" t="s">
        <v>150</v>
      </c>
      <c r="D22" t="s">
        <v>93</v>
      </c>
    </row>
    <row r="23" spans="1:4" x14ac:dyDescent="0.2">
      <c r="A23" t="s">
        <v>151</v>
      </c>
      <c r="B23" t="s">
        <v>152</v>
      </c>
      <c r="C23" t="s">
        <v>153</v>
      </c>
      <c r="D23" t="s">
        <v>93</v>
      </c>
    </row>
    <row r="24" spans="1:4" x14ac:dyDescent="0.2">
      <c r="A24" t="s">
        <v>154</v>
      </c>
      <c r="B24" t="s">
        <v>155</v>
      </c>
      <c r="C24" t="s">
        <v>156</v>
      </c>
      <c r="D24" t="s">
        <v>93</v>
      </c>
    </row>
    <row r="25" spans="1:4" x14ac:dyDescent="0.2">
      <c r="A25" t="s">
        <v>157</v>
      </c>
      <c r="B25" t="s">
        <v>158</v>
      </c>
      <c r="C25" t="s">
        <v>159</v>
      </c>
      <c r="D25" t="s">
        <v>93</v>
      </c>
    </row>
    <row r="26" spans="1:4" x14ac:dyDescent="0.2">
      <c r="A26" t="s">
        <v>160</v>
      </c>
      <c r="B26" t="s">
        <v>161</v>
      </c>
      <c r="C26" t="s">
        <v>162</v>
      </c>
      <c r="D26" t="s">
        <v>93</v>
      </c>
    </row>
    <row r="27" spans="1:4" x14ac:dyDescent="0.2">
      <c r="A27" t="s">
        <v>163</v>
      </c>
      <c r="B27" t="s">
        <v>164</v>
      </c>
      <c r="C27" t="s">
        <v>165</v>
      </c>
      <c r="D27" t="s">
        <v>93</v>
      </c>
    </row>
    <row r="28" spans="1:4" x14ac:dyDescent="0.2">
      <c r="A28" t="s">
        <v>166</v>
      </c>
      <c r="B28" t="s">
        <v>167</v>
      </c>
      <c r="C28" t="s">
        <v>168</v>
      </c>
      <c r="D28" t="s">
        <v>93</v>
      </c>
    </row>
    <row r="29" spans="1:4" x14ac:dyDescent="0.2">
      <c r="A29" t="s">
        <v>169</v>
      </c>
      <c r="B29" t="s">
        <v>170</v>
      </c>
      <c r="C29" t="s">
        <v>171</v>
      </c>
      <c r="D29" t="s">
        <v>93</v>
      </c>
    </row>
    <row r="30" spans="1:4" x14ac:dyDescent="0.2">
      <c r="A30" t="s">
        <v>172</v>
      </c>
      <c r="B30" t="s">
        <v>173</v>
      </c>
      <c r="C30" t="s">
        <v>174</v>
      </c>
      <c r="D30" t="s">
        <v>93</v>
      </c>
    </row>
    <row r="31" spans="1:4" x14ac:dyDescent="0.2">
      <c r="A31" t="s">
        <v>175</v>
      </c>
      <c r="B31" t="s">
        <v>176</v>
      </c>
      <c r="C31" t="s">
        <v>177</v>
      </c>
      <c r="D31" t="s">
        <v>93</v>
      </c>
    </row>
    <row r="32" spans="1:4" x14ac:dyDescent="0.2">
      <c r="A32" t="s">
        <v>178</v>
      </c>
      <c r="B32" t="s">
        <v>179</v>
      </c>
      <c r="C32" t="s">
        <v>180</v>
      </c>
      <c r="D32" t="s">
        <v>93</v>
      </c>
    </row>
    <row r="33" spans="1:4" x14ac:dyDescent="0.2">
      <c r="A33" t="s">
        <v>181</v>
      </c>
      <c r="B33" t="s">
        <v>182</v>
      </c>
      <c r="C33" t="s">
        <v>183</v>
      </c>
      <c r="D33" t="s">
        <v>93</v>
      </c>
    </row>
    <row r="34" spans="1:4" x14ac:dyDescent="0.2">
      <c r="A34" t="s">
        <v>184</v>
      </c>
      <c r="B34" t="s">
        <v>185</v>
      </c>
      <c r="C34" t="s">
        <v>186</v>
      </c>
      <c r="D34" t="s">
        <v>93</v>
      </c>
    </row>
    <row r="35" spans="1:4" x14ac:dyDescent="0.2">
      <c r="A35" t="s">
        <v>187</v>
      </c>
      <c r="B35" t="s">
        <v>188</v>
      </c>
      <c r="C35" t="s">
        <v>189</v>
      </c>
      <c r="D35" t="s">
        <v>93</v>
      </c>
    </row>
    <row r="36" spans="1:4" x14ac:dyDescent="0.2">
      <c r="A36" t="s">
        <v>190</v>
      </c>
      <c r="B36" t="s">
        <v>191</v>
      </c>
      <c r="C36" t="s">
        <v>192</v>
      </c>
      <c r="D36" t="s">
        <v>93</v>
      </c>
    </row>
    <row r="37" spans="1:4" x14ac:dyDescent="0.2">
      <c r="A37" t="s">
        <v>193</v>
      </c>
      <c r="B37" t="s">
        <v>194</v>
      </c>
      <c r="C37" t="s">
        <v>195</v>
      </c>
      <c r="D37" t="s">
        <v>93</v>
      </c>
    </row>
    <row r="38" spans="1:4" x14ac:dyDescent="0.2">
      <c r="A38" t="s">
        <v>196</v>
      </c>
      <c r="B38" t="s">
        <v>197</v>
      </c>
      <c r="C38" t="s">
        <v>198</v>
      </c>
      <c r="D38" t="s">
        <v>93</v>
      </c>
    </row>
    <row r="39" spans="1:4" x14ac:dyDescent="0.2">
      <c r="A39" t="s">
        <v>199</v>
      </c>
      <c r="B39" t="s">
        <v>200</v>
      </c>
      <c r="C39" t="s">
        <v>201</v>
      </c>
      <c r="D39" t="s">
        <v>93</v>
      </c>
    </row>
    <row r="40" spans="1:4" x14ac:dyDescent="0.2">
      <c r="A40" t="s">
        <v>202</v>
      </c>
      <c r="B40" t="s">
        <v>203</v>
      </c>
      <c r="C40" t="s">
        <v>204</v>
      </c>
      <c r="D40" t="s">
        <v>93</v>
      </c>
    </row>
    <row r="41" spans="1:4" x14ac:dyDescent="0.2">
      <c r="A41" t="s">
        <v>205</v>
      </c>
      <c r="B41" t="s">
        <v>206</v>
      </c>
      <c r="C41" t="s">
        <v>207</v>
      </c>
      <c r="D41" t="s">
        <v>93</v>
      </c>
    </row>
    <row r="42" spans="1:4" x14ac:dyDescent="0.2">
      <c r="A42" t="s">
        <v>208</v>
      </c>
      <c r="B42" t="s">
        <v>209</v>
      </c>
      <c r="C42" t="s">
        <v>210</v>
      </c>
      <c r="D42" t="s">
        <v>93</v>
      </c>
    </row>
    <row r="43" spans="1:4" x14ac:dyDescent="0.2">
      <c r="A43" t="s">
        <v>211</v>
      </c>
      <c r="B43" t="s">
        <v>212</v>
      </c>
      <c r="C43" t="s">
        <v>213</v>
      </c>
      <c r="D43" t="s">
        <v>93</v>
      </c>
    </row>
    <row r="44" spans="1:4" x14ac:dyDescent="0.2">
      <c r="A44" t="s">
        <v>214</v>
      </c>
      <c r="B44" t="s">
        <v>215</v>
      </c>
      <c r="C44" t="s">
        <v>216</v>
      </c>
      <c r="D44" t="s">
        <v>93</v>
      </c>
    </row>
    <row r="45" spans="1:4" x14ac:dyDescent="0.2">
      <c r="A45" t="s">
        <v>217</v>
      </c>
      <c r="B45" t="s">
        <v>218</v>
      </c>
      <c r="C45" t="s">
        <v>219</v>
      </c>
      <c r="D45" t="s">
        <v>93</v>
      </c>
    </row>
    <row r="46" spans="1:4" x14ac:dyDescent="0.2">
      <c r="A46" t="s">
        <v>220</v>
      </c>
      <c r="B46" t="s">
        <v>221</v>
      </c>
      <c r="C46" t="s">
        <v>222</v>
      </c>
      <c r="D46" t="s">
        <v>93</v>
      </c>
    </row>
    <row r="47" spans="1:4" x14ac:dyDescent="0.2">
      <c r="A47" t="s">
        <v>223</v>
      </c>
      <c r="B47" t="s">
        <v>224</v>
      </c>
      <c r="C47" t="s">
        <v>225</v>
      </c>
      <c r="D47" t="s">
        <v>93</v>
      </c>
    </row>
    <row r="48" spans="1:4" x14ac:dyDescent="0.2">
      <c r="A48" t="s">
        <v>226</v>
      </c>
      <c r="B48" t="s">
        <v>227</v>
      </c>
      <c r="C48" t="s">
        <v>228</v>
      </c>
      <c r="D48" t="s">
        <v>93</v>
      </c>
    </row>
    <row r="49" spans="1:4" x14ac:dyDescent="0.2">
      <c r="A49" t="s">
        <v>229</v>
      </c>
      <c r="B49" t="s">
        <v>230</v>
      </c>
      <c r="C49" t="s">
        <v>231</v>
      </c>
      <c r="D49" t="s">
        <v>93</v>
      </c>
    </row>
    <row r="50" spans="1:4" x14ac:dyDescent="0.2">
      <c r="A50" t="s">
        <v>232</v>
      </c>
      <c r="B50" t="s">
        <v>233</v>
      </c>
      <c r="C50" t="s">
        <v>234</v>
      </c>
      <c r="D50" t="s">
        <v>93</v>
      </c>
    </row>
    <row r="51" spans="1:4" x14ac:dyDescent="0.2">
      <c r="A51" t="s">
        <v>235</v>
      </c>
      <c r="B51" t="s">
        <v>236</v>
      </c>
      <c r="C51" t="s">
        <v>237</v>
      </c>
      <c r="D51" t="s">
        <v>93</v>
      </c>
    </row>
    <row r="52" spans="1:4" x14ac:dyDescent="0.2">
      <c r="A52" t="s">
        <v>238</v>
      </c>
      <c r="B52" t="s">
        <v>239</v>
      </c>
      <c r="C52" t="s">
        <v>240</v>
      </c>
      <c r="D52" t="s">
        <v>93</v>
      </c>
    </row>
    <row r="53" spans="1:4" x14ac:dyDescent="0.2">
      <c r="A53" t="s">
        <v>241</v>
      </c>
      <c r="B53" t="s">
        <v>242</v>
      </c>
      <c r="C53" t="s">
        <v>242</v>
      </c>
      <c r="D53" t="s">
        <v>93</v>
      </c>
    </row>
    <row r="54" spans="1:4" x14ac:dyDescent="0.2">
      <c r="A54" t="s">
        <v>243</v>
      </c>
      <c r="B54" t="s">
        <v>244</v>
      </c>
      <c r="C54" t="s">
        <v>245</v>
      </c>
      <c r="D54" t="s">
        <v>93</v>
      </c>
    </row>
    <row r="55" spans="1:4" x14ac:dyDescent="0.2">
      <c r="A55" t="s">
        <v>246</v>
      </c>
      <c r="B55" t="s">
        <v>247</v>
      </c>
      <c r="C55" t="s">
        <v>248</v>
      </c>
      <c r="D55" t="s">
        <v>93</v>
      </c>
    </row>
    <row r="56" spans="1:4" x14ac:dyDescent="0.2">
      <c r="A56" t="s">
        <v>249</v>
      </c>
      <c r="B56" t="s">
        <v>250</v>
      </c>
      <c r="C56" t="s">
        <v>250</v>
      </c>
      <c r="D56" t="s">
        <v>93</v>
      </c>
    </row>
    <row r="57" spans="1:4" x14ac:dyDescent="0.2">
      <c r="A57" t="s">
        <v>251</v>
      </c>
      <c r="B57" t="s">
        <v>252</v>
      </c>
      <c r="C57" t="s">
        <v>252</v>
      </c>
      <c r="D57" t="s">
        <v>93</v>
      </c>
    </row>
    <row r="58" spans="1:4" x14ac:dyDescent="0.2">
      <c r="A58" t="s">
        <v>253</v>
      </c>
      <c r="B58" t="s">
        <v>254</v>
      </c>
      <c r="C58" t="s">
        <v>255</v>
      </c>
      <c r="D58" t="s">
        <v>93</v>
      </c>
    </row>
    <row r="59" spans="1:4" x14ac:dyDescent="0.2">
      <c r="A59" t="s">
        <v>256</v>
      </c>
      <c r="B59" t="s">
        <v>257</v>
      </c>
      <c r="C59" t="s">
        <v>258</v>
      </c>
      <c r="D59" t="s">
        <v>93</v>
      </c>
    </row>
    <row r="60" spans="1:4" x14ac:dyDescent="0.2">
      <c r="A60" t="s">
        <v>259</v>
      </c>
      <c r="B60" t="s">
        <v>260</v>
      </c>
      <c r="C60" t="s">
        <v>261</v>
      </c>
      <c r="D60" t="s">
        <v>93</v>
      </c>
    </row>
    <row r="61" spans="1:4" x14ac:dyDescent="0.2">
      <c r="A61" t="s">
        <v>262</v>
      </c>
      <c r="B61" t="s">
        <v>263</v>
      </c>
      <c r="C61" t="s">
        <v>264</v>
      </c>
      <c r="D61" t="s">
        <v>93</v>
      </c>
    </row>
    <row r="62" spans="1:4" x14ac:dyDescent="0.2">
      <c r="A62" t="s">
        <v>265</v>
      </c>
      <c r="B62" t="s">
        <v>266</v>
      </c>
      <c r="C62" t="s">
        <v>267</v>
      </c>
      <c r="D62" t="s">
        <v>93</v>
      </c>
    </row>
    <row r="63" spans="1:4" x14ac:dyDescent="0.2">
      <c r="A63" t="s">
        <v>268</v>
      </c>
      <c r="B63" t="s">
        <v>269</v>
      </c>
      <c r="C63" t="s">
        <v>270</v>
      </c>
      <c r="D63" t="s">
        <v>93</v>
      </c>
    </row>
    <row r="64" spans="1:4" x14ac:dyDescent="0.2">
      <c r="A64" t="s">
        <v>271</v>
      </c>
      <c r="B64" t="s">
        <v>272</v>
      </c>
      <c r="C64" t="s">
        <v>273</v>
      </c>
      <c r="D64" t="s">
        <v>93</v>
      </c>
    </row>
    <row r="65" spans="1:4" x14ac:dyDescent="0.2">
      <c r="A65" t="s">
        <v>274</v>
      </c>
      <c r="B65" t="s">
        <v>275</v>
      </c>
      <c r="C65" t="s">
        <v>276</v>
      </c>
      <c r="D65" t="s">
        <v>93</v>
      </c>
    </row>
    <row r="66" spans="1:4" x14ac:dyDescent="0.2">
      <c r="A66" t="s">
        <v>277</v>
      </c>
      <c r="B66" t="s">
        <v>278</v>
      </c>
      <c r="C66" t="s">
        <v>279</v>
      </c>
      <c r="D66" t="s">
        <v>93</v>
      </c>
    </row>
    <row r="67" spans="1:4" x14ac:dyDescent="0.2">
      <c r="A67" t="s">
        <v>280</v>
      </c>
      <c r="B67" t="s">
        <v>281</v>
      </c>
      <c r="C67" t="s">
        <v>281</v>
      </c>
      <c r="D67" t="s">
        <v>93</v>
      </c>
    </row>
    <row r="68" spans="1:4" x14ac:dyDescent="0.2">
      <c r="A68" t="s">
        <v>282</v>
      </c>
      <c r="B68" t="s">
        <v>283</v>
      </c>
      <c r="C68" t="s">
        <v>284</v>
      </c>
      <c r="D68" t="s">
        <v>93</v>
      </c>
    </row>
    <row r="69" spans="1:4" x14ac:dyDescent="0.2">
      <c r="A69" t="s">
        <v>285</v>
      </c>
      <c r="B69" t="s">
        <v>286</v>
      </c>
      <c r="C69" t="s">
        <v>287</v>
      </c>
      <c r="D69" t="s">
        <v>93</v>
      </c>
    </row>
    <row r="70" spans="1:4" x14ac:dyDescent="0.2">
      <c r="A70" t="s">
        <v>288</v>
      </c>
      <c r="B70" t="s">
        <v>289</v>
      </c>
      <c r="C70" t="s">
        <v>290</v>
      </c>
      <c r="D70" t="s">
        <v>93</v>
      </c>
    </row>
    <row r="71" spans="1:4" x14ac:dyDescent="0.2">
      <c r="A71" t="s">
        <v>291</v>
      </c>
      <c r="B71" t="s">
        <v>292</v>
      </c>
      <c r="C71" t="s">
        <v>293</v>
      </c>
      <c r="D71" t="s">
        <v>93</v>
      </c>
    </row>
    <row r="72" spans="1:4" x14ac:dyDescent="0.2">
      <c r="A72" t="s">
        <v>294</v>
      </c>
      <c r="B72" t="s">
        <v>295</v>
      </c>
      <c r="C72" t="s">
        <v>296</v>
      </c>
      <c r="D72" t="s">
        <v>93</v>
      </c>
    </row>
    <row r="73" spans="1:4" x14ac:dyDescent="0.2">
      <c r="A73" t="s">
        <v>297</v>
      </c>
      <c r="B73" t="s">
        <v>298</v>
      </c>
      <c r="C73" t="s">
        <v>299</v>
      </c>
      <c r="D73" t="s">
        <v>93</v>
      </c>
    </row>
    <row r="74" spans="1:4" x14ac:dyDescent="0.2">
      <c r="A74" t="s">
        <v>300</v>
      </c>
      <c r="B74" t="s">
        <v>301</v>
      </c>
      <c r="C74" t="s">
        <v>302</v>
      </c>
      <c r="D74" t="s">
        <v>93</v>
      </c>
    </row>
    <row r="75" spans="1:4" x14ac:dyDescent="0.2">
      <c r="A75" t="s">
        <v>303</v>
      </c>
      <c r="B75" t="s">
        <v>304</v>
      </c>
      <c r="C75" t="s">
        <v>305</v>
      </c>
      <c r="D75" t="s">
        <v>93</v>
      </c>
    </row>
    <row r="76" spans="1:4" x14ac:dyDescent="0.2">
      <c r="A76" t="s">
        <v>306</v>
      </c>
      <c r="B76" t="s">
        <v>307</v>
      </c>
      <c r="C76" t="s">
        <v>308</v>
      </c>
      <c r="D76" t="s">
        <v>93</v>
      </c>
    </row>
    <row r="77" spans="1:4" x14ac:dyDescent="0.2">
      <c r="A77" t="s">
        <v>309</v>
      </c>
      <c r="B77" t="s">
        <v>310</v>
      </c>
      <c r="C77" t="s">
        <v>311</v>
      </c>
      <c r="D77" t="s">
        <v>93</v>
      </c>
    </row>
    <row r="78" spans="1:4" x14ac:dyDescent="0.2">
      <c r="A78" t="s">
        <v>312</v>
      </c>
      <c r="B78" t="s">
        <v>313</v>
      </c>
      <c r="C78" t="s">
        <v>314</v>
      </c>
      <c r="D78" t="s">
        <v>93</v>
      </c>
    </row>
    <row r="79" spans="1:4" x14ac:dyDescent="0.2">
      <c r="A79" t="s">
        <v>315</v>
      </c>
      <c r="B79" t="s">
        <v>316</v>
      </c>
      <c r="C79" t="s">
        <v>317</v>
      </c>
      <c r="D79" t="s">
        <v>93</v>
      </c>
    </row>
    <row r="80" spans="1:4" x14ac:dyDescent="0.2">
      <c r="A80" t="s">
        <v>318</v>
      </c>
      <c r="B80" t="s">
        <v>319</v>
      </c>
      <c r="C80" t="s">
        <v>320</v>
      </c>
      <c r="D80" t="s">
        <v>93</v>
      </c>
    </row>
    <row r="81" spans="1:4" x14ac:dyDescent="0.2">
      <c r="A81" t="s">
        <v>321</v>
      </c>
      <c r="B81" t="s">
        <v>322</v>
      </c>
      <c r="C81" t="s">
        <v>323</v>
      </c>
      <c r="D81" t="s">
        <v>93</v>
      </c>
    </row>
    <row r="82" spans="1:4" x14ac:dyDescent="0.2">
      <c r="A82" t="s">
        <v>324</v>
      </c>
      <c r="B82" t="s">
        <v>325</v>
      </c>
      <c r="C82" t="s">
        <v>326</v>
      </c>
      <c r="D82" t="s">
        <v>93</v>
      </c>
    </row>
    <row r="83" spans="1:4" x14ac:dyDescent="0.2">
      <c r="A83" t="s">
        <v>327</v>
      </c>
      <c r="B83" t="s">
        <v>328</v>
      </c>
      <c r="C83" t="s">
        <v>329</v>
      </c>
      <c r="D83" t="s">
        <v>93</v>
      </c>
    </row>
    <row r="84" spans="1:4" x14ac:dyDescent="0.2">
      <c r="A84" t="s">
        <v>330</v>
      </c>
      <c r="B84" t="s">
        <v>331</v>
      </c>
      <c r="C84" t="s">
        <v>332</v>
      </c>
      <c r="D84" t="s">
        <v>93</v>
      </c>
    </row>
    <row r="85" spans="1:4" x14ac:dyDescent="0.2">
      <c r="A85" t="s">
        <v>333</v>
      </c>
      <c r="B85" t="s">
        <v>334</v>
      </c>
      <c r="C85" t="s">
        <v>335</v>
      </c>
      <c r="D85" t="s">
        <v>93</v>
      </c>
    </row>
    <row r="86" spans="1:4" x14ac:dyDescent="0.2">
      <c r="A86" t="s">
        <v>336</v>
      </c>
      <c r="B86" t="s">
        <v>337</v>
      </c>
      <c r="C86" t="s">
        <v>338</v>
      </c>
      <c r="D86" t="s">
        <v>93</v>
      </c>
    </row>
    <row r="87" spans="1:4" x14ac:dyDescent="0.2">
      <c r="A87" t="s">
        <v>339</v>
      </c>
      <c r="B87" t="s">
        <v>340</v>
      </c>
      <c r="C87" t="s">
        <v>341</v>
      </c>
      <c r="D87" t="s">
        <v>93</v>
      </c>
    </row>
    <row r="88" spans="1:4" x14ac:dyDescent="0.2">
      <c r="A88" t="s">
        <v>342</v>
      </c>
      <c r="B88" t="s">
        <v>343</v>
      </c>
      <c r="C88" t="s">
        <v>344</v>
      </c>
      <c r="D88" t="s">
        <v>93</v>
      </c>
    </row>
    <row r="89" spans="1:4" x14ac:dyDescent="0.2">
      <c r="A89" t="s">
        <v>345</v>
      </c>
      <c r="B89" t="s">
        <v>346</v>
      </c>
      <c r="C89" t="s">
        <v>347</v>
      </c>
      <c r="D89" t="s">
        <v>93</v>
      </c>
    </row>
    <row r="90" spans="1:4" x14ac:dyDescent="0.2">
      <c r="A90" t="s">
        <v>348</v>
      </c>
      <c r="B90" t="s">
        <v>349</v>
      </c>
      <c r="C90" t="s">
        <v>350</v>
      </c>
      <c r="D90" t="s">
        <v>93</v>
      </c>
    </row>
    <row r="91" spans="1:4" x14ac:dyDescent="0.2">
      <c r="A91" t="s">
        <v>351</v>
      </c>
      <c r="B91" t="s">
        <v>352</v>
      </c>
      <c r="C91" t="s">
        <v>353</v>
      </c>
      <c r="D91" t="s">
        <v>93</v>
      </c>
    </row>
    <row r="92" spans="1:4" x14ac:dyDescent="0.2">
      <c r="A92" t="s">
        <v>354</v>
      </c>
      <c r="B92" t="s">
        <v>355</v>
      </c>
      <c r="C92" t="s">
        <v>356</v>
      </c>
      <c r="D92" t="s">
        <v>93</v>
      </c>
    </row>
    <row r="93" spans="1:4" x14ac:dyDescent="0.2">
      <c r="A93" t="s">
        <v>357</v>
      </c>
      <c r="B93" t="s">
        <v>358</v>
      </c>
      <c r="C93" t="s">
        <v>359</v>
      </c>
      <c r="D93" t="s">
        <v>93</v>
      </c>
    </row>
    <row r="94" spans="1:4" x14ac:dyDescent="0.2">
      <c r="A94" t="s">
        <v>360</v>
      </c>
      <c r="B94" t="s">
        <v>361</v>
      </c>
      <c r="C94" t="s">
        <v>362</v>
      </c>
      <c r="D94" t="s">
        <v>93</v>
      </c>
    </row>
    <row r="95" spans="1:4" x14ac:dyDescent="0.2">
      <c r="A95" t="s">
        <v>363</v>
      </c>
      <c r="B95" t="s">
        <v>364</v>
      </c>
      <c r="C95" t="s">
        <v>365</v>
      </c>
      <c r="D95" t="s">
        <v>93</v>
      </c>
    </row>
    <row r="96" spans="1:4" x14ac:dyDescent="0.2">
      <c r="A96" t="s">
        <v>366</v>
      </c>
      <c r="B96" t="s">
        <v>367</v>
      </c>
      <c r="C96" t="s">
        <v>368</v>
      </c>
      <c r="D96" t="s">
        <v>93</v>
      </c>
    </row>
    <row r="97" spans="1:4" x14ac:dyDescent="0.2">
      <c r="A97" t="s">
        <v>369</v>
      </c>
      <c r="B97" t="s">
        <v>370</v>
      </c>
      <c r="C97" t="s">
        <v>371</v>
      </c>
      <c r="D97" t="s">
        <v>93</v>
      </c>
    </row>
    <row r="98" spans="1:4" x14ac:dyDescent="0.2">
      <c r="A98" t="s">
        <v>372</v>
      </c>
      <c r="B98" t="s">
        <v>373</v>
      </c>
      <c r="C98" t="s">
        <v>374</v>
      </c>
      <c r="D98" t="s">
        <v>93</v>
      </c>
    </row>
    <row r="99" spans="1:4" x14ac:dyDescent="0.2">
      <c r="A99" t="s">
        <v>375</v>
      </c>
      <c r="B99" t="s">
        <v>376</v>
      </c>
      <c r="C99" t="s">
        <v>377</v>
      </c>
      <c r="D99" t="s">
        <v>93</v>
      </c>
    </row>
    <row r="100" spans="1:4" x14ac:dyDescent="0.2">
      <c r="A100" t="s">
        <v>378</v>
      </c>
      <c r="B100" t="s">
        <v>379</v>
      </c>
      <c r="C100" t="s">
        <v>380</v>
      </c>
      <c r="D100" t="s">
        <v>93</v>
      </c>
    </row>
    <row r="101" spans="1:4" x14ac:dyDescent="0.2">
      <c r="A101" t="s">
        <v>381</v>
      </c>
      <c r="B101" t="s">
        <v>382</v>
      </c>
      <c r="C101" t="s">
        <v>383</v>
      </c>
      <c r="D101" t="s">
        <v>93</v>
      </c>
    </row>
    <row r="102" spans="1:4" x14ac:dyDescent="0.2">
      <c r="A102" t="s">
        <v>384</v>
      </c>
      <c r="B102" t="s">
        <v>385</v>
      </c>
      <c r="C102" t="s">
        <v>386</v>
      </c>
      <c r="D102" t="s">
        <v>93</v>
      </c>
    </row>
    <row r="103" spans="1:4" x14ac:dyDescent="0.2">
      <c r="A103" t="s">
        <v>387</v>
      </c>
      <c r="B103" t="s">
        <v>388</v>
      </c>
      <c r="C103" t="s">
        <v>389</v>
      </c>
      <c r="D103" t="s">
        <v>93</v>
      </c>
    </row>
    <row r="104" spans="1:4" x14ac:dyDescent="0.2">
      <c r="A104" t="s">
        <v>390</v>
      </c>
      <c r="B104" t="s">
        <v>391</v>
      </c>
      <c r="C104" t="s">
        <v>392</v>
      </c>
      <c r="D104" t="s">
        <v>93</v>
      </c>
    </row>
    <row r="105" spans="1:4" x14ac:dyDescent="0.2">
      <c r="A105" t="s">
        <v>393</v>
      </c>
      <c r="B105" t="s">
        <v>394</v>
      </c>
      <c r="C105" t="s">
        <v>395</v>
      </c>
      <c r="D105" t="s">
        <v>93</v>
      </c>
    </row>
    <row r="106" spans="1:4" x14ac:dyDescent="0.2">
      <c r="A106">
        <v>9999</v>
      </c>
      <c r="B106" t="s">
        <v>396</v>
      </c>
      <c r="C106" t="s">
        <v>397</v>
      </c>
      <c r="D106" t="s">
        <v>93</v>
      </c>
    </row>
    <row r="107" spans="1:4" x14ac:dyDescent="0.2">
      <c r="A107" t="s">
        <v>398</v>
      </c>
      <c r="B107" t="s">
        <v>399</v>
      </c>
      <c r="C107" t="s">
        <v>400</v>
      </c>
      <c r="D107" t="s">
        <v>93</v>
      </c>
    </row>
    <row r="108" spans="1:4" x14ac:dyDescent="0.2">
      <c r="A108" t="s">
        <v>401</v>
      </c>
      <c r="B108" t="s">
        <v>402</v>
      </c>
      <c r="C108" t="s">
        <v>403</v>
      </c>
      <c r="D108" t="s">
        <v>93</v>
      </c>
    </row>
    <row r="109" spans="1:4" x14ac:dyDescent="0.2">
      <c r="A109" t="s">
        <v>404</v>
      </c>
      <c r="B109" t="s">
        <v>405</v>
      </c>
      <c r="C109" t="s">
        <v>406</v>
      </c>
      <c r="D109" t="s">
        <v>93</v>
      </c>
    </row>
    <row r="110" spans="1:4" x14ac:dyDescent="0.2">
      <c r="A110" t="s">
        <v>407</v>
      </c>
      <c r="B110" t="s">
        <v>408</v>
      </c>
      <c r="C110" t="s">
        <v>409</v>
      </c>
      <c r="D110" t="s">
        <v>93</v>
      </c>
    </row>
    <row r="111" spans="1:4" x14ac:dyDescent="0.2">
      <c r="A111" t="s">
        <v>410</v>
      </c>
      <c r="B111" t="s">
        <v>411</v>
      </c>
      <c r="C111" t="s">
        <v>412</v>
      </c>
      <c r="D111" t="s">
        <v>93</v>
      </c>
    </row>
    <row r="112" spans="1:4" x14ac:dyDescent="0.2">
      <c r="A112" t="s">
        <v>413</v>
      </c>
      <c r="B112" t="s">
        <v>414</v>
      </c>
      <c r="C112" t="s">
        <v>415</v>
      </c>
      <c r="D112" t="s">
        <v>93</v>
      </c>
    </row>
    <row r="113" spans="1:4" x14ac:dyDescent="0.2">
      <c r="A113" t="s">
        <v>416</v>
      </c>
      <c r="B113" t="s">
        <v>417</v>
      </c>
      <c r="C113" t="s">
        <v>418</v>
      </c>
      <c r="D113" t="s">
        <v>93</v>
      </c>
    </row>
    <row r="114" spans="1:4" x14ac:dyDescent="0.2">
      <c r="A114" t="s">
        <v>419</v>
      </c>
      <c r="B114" t="s">
        <v>420</v>
      </c>
      <c r="C114" t="s">
        <v>421</v>
      </c>
      <c r="D114" t="s">
        <v>93</v>
      </c>
    </row>
    <row r="115" spans="1:4" x14ac:dyDescent="0.2">
      <c r="A115" t="s">
        <v>422</v>
      </c>
      <c r="B115" t="s">
        <v>423</v>
      </c>
      <c r="C115" t="s">
        <v>424</v>
      </c>
      <c r="D115" t="s">
        <v>93</v>
      </c>
    </row>
    <row r="116" spans="1:4" x14ac:dyDescent="0.2">
      <c r="A116" t="s">
        <v>425</v>
      </c>
      <c r="B116" t="s">
        <v>426</v>
      </c>
      <c r="C116" t="s">
        <v>427</v>
      </c>
      <c r="D116" t="s">
        <v>93</v>
      </c>
    </row>
    <row r="117" spans="1:4" x14ac:dyDescent="0.2">
      <c r="A117" t="s">
        <v>428</v>
      </c>
      <c r="B117" t="s">
        <v>429</v>
      </c>
      <c r="C117" t="s">
        <v>430</v>
      </c>
      <c r="D117" t="s">
        <v>93</v>
      </c>
    </row>
    <row r="118" spans="1:4" x14ac:dyDescent="0.2">
      <c r="A118" t="s">
        <v>431</v>
      </c>
      <c r="B118" t="s">
        <v>432</v>
      </c>
      <c r="C118" t="s">
        <v>433</v>
      </c>
      <c r="D118" t="s">
        <v>93</v>
      </c>
    </row>
    <row r="119" spans="1:4" x14ac:dyDescent="0.2">
      <c r="A119" t="s">
        <v>434</v>
      </c>
      <c r="B119" t="s">
        <v>435</v>
      </c>
      <c r="C119" t="s">
        <v>436</v>
      </c>
      <c r="D119" t="s">
        <v>93</v>
      </c>
    </row>
    <row r="120" spans="1:4" x14ac:dyDescent="0.2">
      <c r="A120" t="s">
        <v>437</v>
      </c>
      <c r="B120" t="s">
        <v>438</v>
      </c>
      <c r="C120" t="s">
        <v>439</v>
      </c>
      <c r="D120" t="s">
        <v>93</v>
      </c>
    </row>
    <row r="121" spans="1:4" x14ac:dyDescent="0.2">
      <c r="A121" t="s">
        <v>440</v>
      </c>
      <c r="B121" t="s">
        <v>441</v>
      </c>
      <c r="C121" t="s">
        <v>442</v>
      </c>
      <c r="D121" t="s">
        <v>93</v>
      </c>
    </row>
    <row r="122" spans="1:4" x14ac:dyDescent="0.2">
      <c r="A122" t="s">
        <v>443</v>
      </c>
      <c r="B122" t="s">
        <v>444</v>
      </c>
      <c r="C122" t="s">
        <v>445</v>
      </c>
      <c r="D122" t="s">
        <v>93</v>
      </c>
    </row>
    <row r="123" spans="1:4" x14ac:dyDescent="0.2">
      <c r="A123" t="s">
        <v>446</v>
      </c>
      <c r="B123" t="s">
        <v>447</v>
      </c>
      <c r="C123" t="s">
        <v>448</v>
      </c>
      <c r="D123" t="s">
        <v>93</v>
      </c>
    </row>
    <row r="124" spans="1:4" x14ac:dyDescent="0.2">
      <c r="A124" t="s">
        <v>449</v>
      </c>
      <c r="B124" t="s">
        <v>450</v>
      </c>
      <c r="C124" t="s">
        <v>451</v>
      </c>
      <c r="D124" t="s">
        <v>93</v>
      </c>
    </row>
    <row r="125" spans="1:4" x14ac:dyDescent="0.2">
      <c r="A125" t="s">
        <v>452</v>
      </c>
      <c r="B125" t="s">
        <v>453</v>
      </c>
      <c r="C125" t="s">
        <v>454</v>
      </c>
      <c r="D125" t="s">
        <v>93</v>
      </c>
    </row>
    <row r="126" spans="1:4" x14ac:dyDescent="0.2">
      <c r="A126" t="s">
        <v>455</v>
      </c>
      <c r="B126" t="s">
        <v>456</v>
      </c>
      <c r="C126" t="s">
        <v>457</v>
      </c>
      <c r="D126" t="s">
        <v>93</v>
      </c>
    </row>
    <row r="127" spans="1:4" x14ac:dyDescent="0.2">
      <c r="A127" t="s">
        <v>458</v>
      </c>
      <c r="B127" t="s">
        <v>459</v>
      </c>
      <c r="C127" t="s">
        <v>460</v>
      </c>
      <c r="D127" t="s">
        <v>93</v>
      </c>
    </row>
    <row r="128" spans="1:4" x14ac:dyDescent="0.2">
      <c r="A128" t="s">
        <v>461</v>
      </c>
      <c r="B128" t="s">
        <v>462</v>
      </c>
      <c r="C128" t="s">
        <v>463</v>
      </c>
      <c r="D128" t="s">
        <v>93</v>
      </c>
    </row>
    <row r="129" spans="1:4" x14ac:dyDescent="0.2">
      <c r="A129" t="s">
        <v>464</v>
      </c>
      <c r="B129" t="s">
        <v>465</v>
      </c>
      <c r="C129" t="s">
        <v>466</v>
      </c>
      <c r="D129" t="s">
        <v>93</v>
      </c>
    </row>
    <row r="130" spans="1:4" x14ac:dyDescent="0.2">
      <c r="A130" t="s">
        <v>467</v>
      </c>
      <c r="B130" t="s">
        <v>468</v>
      </c>
      <c r="C130" t="s">
        <v>469</v>
      </c>
      <c r="D130" t="s">
        <v>93</v>
      </c>
    </row>
    <row r="131" spans="1:4" x14ac:dyDescent="0.2">
      <c r="A131" t="s">
        <v>470</v>
      </c>
      <c r="B131" t="s">
        <v>471</v>
      </c>
      <c r="C131" t="s">
        <v>472</v>
      </c>
      <c r="D131" t="s">
        <v>93</v>
      </c>
    </row>
    <row r="132" spans="1:4" x14ac:dyDescent="0.2">
      <c r="A132" t="s">
        <v>473</v>
      </c>
      <c r="B132" t="s">
        <v>474</v>
      </c>
      <c r="C132" t="s">
        <v>475</v>
      </c>
      <c r="D132" t="s">
        <v>93</v>
      </c>
    </row>
    <row r="133" spans="1:4" x14ac:dyDescent="0.2">
      <c r="A133" t="s">
        <v>476</v>
      </c>
      <c r="B133" t="s">
        <v>477</v>
      </c>
      <c r="C133" t="s">
        <v>478</v>
      </c>
      <c r="D133" t="s">
        <v>93</v>
      </c>
    </row>
    <row r="134" spans="1:4" x14ac:dyDescent="0.2">
      <c r="A134" t="s">
        <v>479</v>
      </c>
      <c r="B134" t="s">
        <v>480</v>
      </c>
      <c r="C134" t="s">
        <v>481</v>
      </c>
      <c r="D134" t="s">
        <v>93</v>
      </c>
    </row>
    <row r="135" spans="1:4" x14ac:dyDescent="0.2">
      <c r="A135" t="s">
        <v>482</v>
      </c>
      <c r="B135" t="s">
        <v>483</v>
      </c>
      <c r="C135" t="s">
        <v>484</v>
      </c>
      <c r="D135" t="s">
        <v>93</v>
      </c>
    </row>
    <row r="136" spans="1:4" x14ac:dyDescent="0.2">
      <c r="A136" t="s">
        <v>485</v>
      </c>
      <c r="B136" t="s">
        <v>486</v>
      </c>
      <c r="C136" t="s">
        <v>487</v>
      </c>
      <c r="D136" t="s">
        <v>93</v>
      </c>
    </row>
    <row r="137" spans="1:4" x14ac:dyDescent="0.2">
      <c r="A137" t="s">
        <v>488</v>
      </c>
      <c r="B137" t="s">
        <v>489</v>
      </c>
      <c r="C137" t="s">
        <v>490</v>
      </c>
      <c r="D137" t="s">
        <v>93</v>
      </c>
    </row>
    <row r="138" spans="1:4" x14ac:dyDescent="0.2">
      <c r="A138" t="s">
        <v>491</v>
      </c>
      <c r="B138" t="s">
        <v>492</v>
      </c>
      <c r="C138" t="s">
        <v>493</v>
      </c>
      <c r="D138" t="s">
        <v>93</v>
      </c>
    </row>
    <row r="139" spans="1:4" x14ac:dyDescent="0.2">
      <c r="A139" t="s">
        <v>494</v>
      </c>
      <c r="B139" t="s">
        <v>495</v>
      </c>
      <c r="C139" t="s">
        <v>496</v>
      </c>
      <c r="D139" t="s">
        <v>93</v>
      </c>
    </row>
    <row r="140" spans="1:4" x14ac:dyDescent="0.2">
      <c r="A140" t="s">
        <v>497</v>
      </c>
      <c r="B140" t="s">
        <v>498</v>
      </c>
      <c r="C140" t="s">
        <v>499</v>
      </c>
      <c r="D140" t="s">
        <v>93</v>
      </c>
    </row>
    <row r="141" spans="1:4" x14ac:dyDescent="0.2">
      <c r="A141" t="s">
        <v>500</v>
      </c>
      <c r="B141" t="s">
        <v>501</v>
      </c>
      <c r="C141" t="s">
        <v>502</v>
      </c>
      <c r="D141" t="s">
        <v>93</v>
      </c>
    </row>
    <row r="142" spans="1:4" x14ac:dyDescent="0.2">
      <c r="A142" t="s">
        <v>503</v>
      </c>
      <c r="B142" t="s">
        <v>504</v>
      </c>
      <c r="C142" t="s">
        <v>505</v>
      </c>
      <c r="D142" t="s">
        <v>93</v>
      </c>
    </row>
    <row r="143" spans="1:4" x14ac:dyDescent="0.2">
      <c r="A143" t="s">
        <v>506</v>
      </c>
      <c r="B143" t="s">
        <v>507</v>
      </c>
      <c r="C143" t="s">
        <v>508</v>
      </c>
      <c r="D143" t="s">
        <v>93</v>
      </c>
    </row>
    <row r="144" spans="1:4" x14ac:dyDescent="0.2">
      <c r="A144" t="s">
        <v>509</v>
      </c>
      <c r="B144" t="s">
        <v>510</v>
      </c>
      <c r="C144" t="s">
        <v>511</v>
      </c>
      <c r="D144" t="s">
        <v>93</v>
      </c>
    </row>
    <row r="145" spans="1:4" x14ac:dyDescent="0.2">
      <c r="A145" t="s">
        <v>512</v>
      </c>
      <c r="B145" t="s">
        <v>513</v>
      </c>
      <c r="C145" t="s">
        <v>514</v>
      </c>
      <c r="D145" t="s">
        <v>93</v>
      </c>
    </row>
    <row r="146" spans="1:4" x14ac:dyDescent="0.2">
      <c r="A146" t="s">
        <v>515</v>
      </c>
      <c r="B146" t="s">
        <v>516</v>
      </c>
      <c r="C146" t="s">
        <v>517</v>
      </c>
      <c r="D146" t="s">
        <v>93</v>
      </c>
    </row>
    <row r="147" spans="1:4" x14ac:dyDescent="0.2">
      <c r="A147" t="s">
        <v>518</v>
      </c>
      <c r="B147" t="s">
        <v>519</v>
      </c>
      <c r="C147" t="s">
        <v>520</v>
      </c>
      <c r="D147" t="s">
        <v>93</v>
      </c>
    </row>
    <row r="148" spans="1:4" x14ac:dyDescent="0.2">
      <c r="A148" t="s">
        <v>521</v>
      </c>
      <c r="B148" t="s">
        <v>522</v>
      </c>
      <c r="C148" t="s">
        <v>523</v>
      </c>
      <c r="D148" t="s">
        <v>93</v>
      </c>
    </row>
    <row r="149" spans="1:4" x14ac:dyDescent="0.2">
      <c r="A149" t="s">
        <v>524</v>
      </c>
      <c r="B149" t="s">
        <v>525</v>
      </c>
      <c r="C149" t="s">
        <v>526</v>
      </c>
      <c r="D149" t="s">
        <v>93</v>
      </c>
    </row>
    <row r="150" spans="1:4" x14ac:dyDescent="0.2">
      <c r="A150" t="s">
        <v>527</v>
      </c>
      <c r="B150" t="s">
        <v>528</v>
      </c>
      <c r="C150" t="s">
        <v>529</v>
      </c>
      <c r="D150" t="s">
        <v>93</v>
      </c>
    </row>
    <row r="151" spans="1:4" x14ac:dyDescent="0.2">
      <c r="A151" t="s">
        <v>530</v>
      </c>
      <c r="B151" t="s">
        <v>531</v>
      </c>
      <c r="C151" t="s">
        <v>532</v>
      </c>
      <c r="D151" t="s">
        <v>93</v>
      </c>
    </row>
    <row r="152" spans="1:4" x14ac:dyDescent="0.2">
      <c r="A152" t="s">
        <v>533</v>
      </c>
      <c r="B152" t="s">
        <v>534</v>
      </c>
      <c r="C152" t="s">
        <v>535</v>
      </c>
      <c r="D152" t="s">
        <v>93</v>
      </c>
    </row>
    <row r="153" spans="1:4" x14ac:dyDescent="0.2">
      <c r="A153" t="s">
        <v>536</v>
      </c>
      <c r="B153" t="s">
        <v>537</v>
      </c>
      <c r="C153" t="s">
        <v>538</v>
      </c>
      <c r="D153" t="s">
        <v>93</v>
      </c>
    </row>
    <row r="154" spans="1:4" x14ac:dyDescent="0.2">
      <c r="A154" t="s">
        <v>539</v>
      </c>
      <c r="B154" t="s">
        <v>540</v>
      </c>
      <c r="C154" t="s">
        <v>541</v>
      </c>
      <c r="D154" t="s">
        <v>93</v>
      </c>
    </row>
    <row r="155" spans="1:4" x14ac:dyDescent="0.2">
      <c r="A155" t="s">
        <v>542</v>
      </c>
      <c r="B155" t="s">
        <v>543</v>
      </c>
      <c r="C155" t="s">
        <v>544</v>
      </c>
      <c r="D155" t="s">
        <v>93</v>
      </c>
    </row>
    <row r="156" spans="1:4" x14ac:dyDescent="0.2">
      <c r="A156" t="s">
        <v>545</v>
      </c>
      <c r="B156" t="s">
        <v>546</v>
      </c>
      <c r="C156" t="s">
        <v>547</v>
      </c>
      <c r="D156" t="s">
        <v>93</v>
      </c>
    </row>
    <row r="157" spans="1:4" x14ac:dyDescent="0.2">
      <c r="A157" t="s">
        <v>548</v>
      </c>
      <c r="B157" t="s">
        <v>549</v>
      </c>
      <c r="C157" t="s">
        <v>550</v>
      </c>
      <c r="D157" t="s">
        <v>93</v>
      </c>
    </row>
    <row r="158" spans="1:4" x14ac:dyDescent="0.2">
      <c r="A158" t="s">
        <v>551</v>
      </c>
      <c r="B158" t="s">
        <v>552</v>
      </c>
      <c r="C158" t="s">
        <v>553</v>
      </c>
      <c r="D158" t="s">
        <v>93</v>
      </c>
    </row>
    <row r="159" spans="1:4" x14ac:dyDescent="0.2">
      <c r="A159" t="s">
        <v>554</v>
      </c>
      <c r="B159" t="s">
        <v>555</v>
      </c>
      <c r="C159" t="s">
        <v>556</v>
      </c>
      <c r="D159" t="s">
        <v>93</v>
      </c>
    </row>
    <row r="160" spans="1:4" x14ac:dyDescent="0.2">
      <c r="A160" t="s">
        <v>557</v>
      </c>
      <c r="B160" t="s">
        <v>558</v>
      </c>
      <c r="C160" t="s">
        <v>559</v>
      </c>
      <c r="D160" t="s">
        <v>93</v>
      </c>
    </row>
    <row r="161" spans="1:4" x14ac:dyDescent="0.2">
      <c r="A161" t="s">
        <v>560</v>
      </c>
      <c r="B161" t="s">
        <v>561</v>
      </c>
      <c r="C161" t="s">
        <v>562</v>
      </c>
      <c r="D161" t="s">
        <v>93</v>
      </c>
    </row>
    <row r="162" spans="1:4" x14ac:dyDescent="0.2">
      <c r="A162" t="s">
        <v>563</v>
      </c>
      <c r="B162" t="s">
        <v>564</v>
      </c>
      <c r="C162" t="s">
        <v>565</v>
      </c>
      <c r="D162" t="s">
        <v>93</v>
      </c>
    </row>
    <row r="163" spans="1:4" x14ac:dyDescent="0.2">
      <c r="A163" t="s">
        <v>566</v>
      </c>
      <c r="B163" t="s">
        <v>567</v>
      </c>
      <c r="C163" t="s">
        <v>568</v>
      </c>
      <c r="D163" t="s">
        <v>93</v>
      </c>
    </row>
    <row r="164" spans="1:4" x14ac:dyDescent="0.2">
      <c r="A164" t="s">
        <v>569</v>
      </c>
      <c r="B164" t="s">
        <v>570</v>
      </c>
      <c r="C164" t="s">
        <v>571</v>
      </c>
      <c r="D164" t="s">
        <v>93</v>
      </c>
    </row>
    <row r="165" spans="1:4" x14ac:dyDescent="0.2">
      <c r="A165" t="s">
        <v>572</v>
      </c>
      <c r="B165" t="s">
        <v>573</v>
      </c>
      <c r="C165" t="s">
        <v>574</v>
      </c>
      <c r="D165" t="s">
        <v>93</v>
      </c>
    </row>
    <row r="166" spans="1:4" x14ac:dyDescent="0.2">
      <c r="A166" t="s">
        <v>575</v>
      </c>
      <c r="B166" t="s">
        <v>576</v>
      </c>
      <c r="C166" t="s">
        <v>577</v>
      </c>
      <c r="D166" t="s">
        <v>93</v>
      </c>
    </row>
    <row r="167" spans="1:4" x14ac:dyDescent="0.2">
      <c r="A167" t="s">
        <v>578</v>
      </c>
      <c r="B167" t="s">
        <v>579</v>
      </c>
      <c r="C167" t="s">
        <v>580</v>
      </c>
      <c r="D167" t="s">
        <v>93</v>
      </c>
    </row>
    <row r="168" spans="1:4" x14ac:dyDescent="0.2">
      <c r="A168" t="s">
        <v>581</v>
      </c>
      <c r="B168" t="s">
        <v>582</v>
      </c>
      <c r="C168" t="s">
        <v>583</v>
      </c>
      <c r="D168" t="s">
        <v>93</v>
      </c>
    </row>
    <row r="169" spans="1:4" x14ac:dyDescent="0.2">
      <c r="A169" t="s">
        <v>584</v>
      </c>
      <c r="B169" t="s">
        <v>585</v>
      </c>
      <c r="C169" t="s">
        <v>586</v>
      </c>
      <c r="D169" t="s">
        <v>93</v>
      </c>
    </row>
    <row r="170" spans="1:4" x14ac:dyDescent="0.2">
      <c r="A170" t="s">
        <v>587</v>
      </c>
      <c r="B170" t="s">
        <v>588</v>
      </c>
      <c r="C170" t="s">
        <v>589</v>
      </c>
      <c r="D170" t="s">
        <v>93</v>
      </c>
    </row>
    <row r="171" spans="1:4" x14ac:dyDescent="0.2">
      <c r="A171" t="s">
        <v>590</v>
      </c>
      <c r="B171" t="s">
        <v>591</v>
      </c>
      <c r="C171" t="s">
        <v>592</v>
      </c>
      <c r="D171" t="s">
        <v>93</v>
      </c>
    </row>
    <row r="172" spans="1:4" x14ac:dyDescent="0.2">
      <c r="A172" t="s">
        <v>593</v>
      </c>
      <c r="B172" t="s">
        <v>594</v>
      </c>
      <c r="C172" t="s">
        <v>595</v>
      </c>
      <c r="D172" t="s">
        <v>93</v>
      </c>
    </row>
    <row r="173" spans="1:4" x14ac:dyDescent="0.2">
      <c r="A173" t="s">
        <v>596</v>
      </c>
      <c r="B173" t="s">
        <v>597</v>
      </c>
      <c r="C173" t="s">
        <v>598</v>
      </c>
      <c r="D173" t="s">
        <v>93</v>
      </c>
    </row>
    <row r="174" spans="1:4" x14ac:dyDescent="0.2">
      <c r="A174" t="s">
        <v>599</v>
      </c>
      <c r="B174" t="s">
        <v>600</v>
      </c>
      <c r="C174" t="s">
        <v>601</v>
      </c>
      <c r="D174" t="s">
        <v>93</v>
      </c>
    </row>
    <row r="175" spans="1:4" x14ac:dyDescent="0.2">
      <c r="A175" t="s">
        <v>602</v>
      </c>
      <c r="B175" t="s">
        <v>603</v>
      </c>
      <c r="C175" t="s">
        <v>604</v>
      </c>
      <c r="D175" t="s">
        <v>93</v>
      </c>
    </row>
    <row r="176" spans="1:4" x14ac:dyDescent="0.2">
      <c r="A176" t="s">
        <v>605</v>
      </c>
      <c r="B176" t="s">
        <v>606</v>
      </c>
      <c r="C176" t="s">
        <v>607</v>
      </c>
      <c r="D176" t="s">
        <v>93</v>
      </c>
    </row>
    <row r="177" spans="1:4" x14ac:dyDescent="0.2">
      <c r="A177" t="s">
        <v>608</v>
      </c>
      <c r="B177" t="s">
        <v>609</v>
      </c>
      <c r="C177" t="s">
        <v>610</v>
      </c>
      <c r="D177" t="s">
        <v>93</v>
      </c>
    </row>
    <row r="178" spans="1:4" x14ac:dyDescent="0.2">
      <c r="A178" t="s">
        <v>611</v>
      </c>
      <c r="B178" t="s">
        <v>612</v>
      </c>
      <c r="C178" t="s">
        <v>613</v>
      </c>
      <c r="D178" t="s">
        <v>93</v>
      </c>
    </row>
    <row r="179" spans="1:4" x14ac:dyDescent="0.2">
      <c r="A179" t="s">
        <v>614</v>
      </c>
      <c r="B179" t="s">
        <v>615</v>
      </c>
      <c r="C179" t="s">
        <v>616</v>
      </c>
      <c r="D179" t="s">
        <v>93</v>
      </c>
    </row>
    <row r="180" spans="1:4" x14ac:dyDescent="0.2">
      <c r="A180" t="s">
        <v>617</v>
      </c>
      <c r="B180" t="s">
        <v>618</v>
      </c>
      <c r="C180" t="s">
        <v>619</v>
      </c>
      <c r="D180" t="s">
        <v>93</v>
      </c>
    </row>
    <row r="181" spans="1:4" x14ac:dyDescent="0.2">
      <c r="A181" t="s">
        <v>620</v>
      </c>
      <c r="B181" t="s">
        <v>278</v>
      </c>
      <c r="C181" t="s">
        <v>279</v>
      </c>
      <c r="D181" t="s">
        <v>93</v>
      </c>
    </row>
    <row r="182" spans="1:4" x14ac:dyDescent="0.2">
      <c r="A182" t="s">
        <v>621</v>
      </c>
      <c r="B182" t="s">
        <v>622</v>
      </c>
      <c r="C182" t="s">
        <v>623</v>
      </c>
      <c r="D182" t="s">
        <v>93</v>
      </c>
    </row>
    <row r="183" spans="1:4" x14ac:dyDescent="0.2">
      <c r="A183" t="s">
        <v>624</v>
      </c>
      <c r="B183" t="s">
        <v>625</v>
      </c>
      <c r="C183" t="s">
        <v>626</v>
      </c>
      <c r="D183" t="s">
        <v>93</v>
      </c>
    </row>
    <row r="184" spans="1:4" x14ac:dyDescent="0.2">
      <c r="A184" t="s">
        <v>627</v>
      </c>
      <c r="B184" t="s">
        <v>628</v>
      </c>
      <c r="C184" t="s">
        <v>629</v>
      </c>
      <c r="D184" t="s">
        <v>93</v>
      </c>
    </row>
    <row r="185" spans="1:4" x14ac:dyDescent="0.2">
      <c r="A185" t="s">
        <v>630</v>
      </c>
      <c r="B185" t="s">
        <v>631</v>
      </c>
      <c r="C185" t="s">
        <v>632</v>
      </c>
      <c r="D185" t="s">
        <v>93</v>
      </c>
    </row>
    <row r="186" spans="1:4" x14ac:dyDescent="0.2">
      <c r="A186" t="s">
        <v>633</v>
      </c>
      <c r="B186" t="s">
        <v>634</v>
      </c>
      <c r="C186" t="s">
        <v>635</v>
      </c>
      <c r="D186" t="s">
        <v>93</v>
      </c>
    </row>
    <row r="187" spans="1:4" x14ac:dyDescent="0.2">
      <c r="A187">
        <v>0</v>
      </c>
      <c r="B187" t="s">
        <v>636</v>
      </c>
      <c r="C187" t="s">
        <v>637</v>
      </c>
      <c r="D187" t="s">
        <v>93</v>
      </c>
    </row>
    <row r="188" spans="1:4" x14ac:dyDescent="0.2">
      <c r="A188" t="s">
        <v>638</v>
      </c>
      <c r="B188" t="s">
        <v>639</v>
      </c>
      <c r="C188" t="s">
        <v>640</v>
      </c>
      <c r="D188" t="s">
        <v>93</v>
      </c>
    </row>
    <row r="189" spans="1:4" x14ac:dyDescent="0.2">
      <c r="A189" t="s">
        <v>641</v>
      </c>
      <c r="B189" t="s">
        <v>642</v>
      </c>
      <c r="C189" t="s">
        <v>643</v>
      </c>
      <c r="D189" t="s">
        <v>93</v>
      </c>
    </row>
    <row r="190" spans="1:4" x14ac:dyDescent="0.2">
      <c r="A190" t="s">
        <v>644</v>
      </c>
      <c r="B190" t="s">
        <v>645</v>
      </c>
      <c r="C190" t="s">
        <v>646</v>
      </c>
      <c r="D190" t="s">
        <v>93</v>
      </c>
    </row>
    <row r="191" spans="1:4" x14ac:dyDescent="0.2">
      <c r="A191" t="s">
        <v>647</v>
      </c>
      <c r="B191" t="s">
        <v>648</v>
      </c>
      <c r="C191" t="s">
        <v>649</v>
      </c>
      <c r="D191" t="s">
        <v>93</v>
      </c>
    </row>
    <row r="192" spans="1:4" x14ac:dyDescent="0.2">
      <c r="A192" t="s">
        <v>650</v>
      </c>
      <c r="B192" t="s">
        <v>651</v>
      </c>
      <c r="C192" t="s">
        <v>652</v>
      </c>
      <c r="D192" t="s">
        <v>93</v>
      </c>
    </row>
    <row r="193" spans="1:4" x14ac:dyDescent="0.2">
      <c r="A193" t="s">
        <v>653</v>
      </c>
      <c r="B193" t="s">
        <v>654</v>
      </c>
      <c r="C193" t="s">
        <v>655</v>
      </c>
      <c r="D193" t="s">
        <v>93</v>
      </c>
    </row>
    <row r="194" spans="1:4" x14ac:dyDescent="0.2">
      <c r="A194" t="s">
        <v>656</v>
      </c>
      <c r="B194" t="s">
        <v>657</v>
      </c>
      <c r="C194" t="s">
        <v>658</v>
      </c>
      <c r="D194" t="s">
        <v>93</v>
      </c>
    </row>
    <row r="195" spans="1:4" x14ac:dyDescent="0.2">
      <c r="A195" t="s">
        <v>659</v>
      </c>
      <c r="B195" t="s">
        <v>660</v>
      </c>
      <c r="C195" t="s">
        <v>661</v>
      </c>
      <c r="D195" t="s">
        <v>93</v>
      </c>
    </row>
    <row r="196" spans="1:4" x14ac:dyDescent="0.2">
      <c r="A196" t="s">
        <v>662</v>
      </c>
      <c r="B196" t="s">
        <v>663</v>
      </c>
      <c r="C196" t="s">
        <v>664</v>
      </c>
      <c r="D196" t="s">
        <v>93</v>
      </c>
    </row>
    <row r="197" spans="1:4" x14ac:dyDescent="0.2">
      <c r="A197" t="s">
        <v>665</v>
      </c>
      <c r="B197" t="s">
        <v>666</v>
      </c>
      <c r="C197" t="s">
        <v>667</v>
      </c>
      <c r="D197" t="s">
        <v>93</v>
      </c>
    </row>
    <row r="198" spans="1:4" x14ac:dyDescent="0.2">
      <c r="A198" t="s">
        <v>668</v>
      </c>
      <c r="B198" t="s">
        <v>669</v>
      </c>
      <c r="C198" t="s">
        <v>670</v>
      </c>
      <c r="D198" t="s">
        <v>93</v>
      </c>
    </row>
    <row r="199" spans="1:4" x14ac:dyDescent="0.2">
      <c r="A199" t="s">
        <v>671</v>
      </c>
      <c r="B199" t="s">
        <v>672</v>
      </c>
      <c r="C199" t="s">
        <v>673</v>
      </c>
      <c r="D199" t="s">
        <v>93</v>
      </c>
    </row>
    <row r="200" spans="1:4" x14ac:dyDescent="0.2">
      <c r="A200" t="s">
        <v>674</v>
      </c>
      <c r="B200" t="s">
        <v>675</v>
      </c>
      <c r="C200" t="s">
        <v>676</v>
      </c>
      <c r="D200" t="s">
        <v>93</v>
      </c>
    </row>
    <row r="201" spans="1:4" x14ac:dyDescent="0.2">
      <c r="A201" t="s">
        <v>677</v>
      </c>
      <c r="B201" t="s">
        <v>678</v>
      </c>
      <c r="C201" t="s">
        <v>679</v>
      </c>
      <c r="D201" t="s">
        <v>93</v>
      </c>
    </row>
    <row r="202" spans="1:4" x14ac:dyDescent="0.2">
      <c r="A202" t="s">
        <v>680</v>
      </c>
      <c r="B202" t="s">
        <v>681</v>
      </c>
      <c r="C202" t="s">
        <v>682</v>
      </c>
      <c r="D202" t="s">
        <v>93</v>
      </c>
    </row>
    <row r="203" spans="1:4" x14ac:dyDescent="0.2">
      <c r="A203" t="s">
        <v>683</v>
      </c>
      <c r="B203" t="s">
        <v>684</v>
      </c>
      <c r="C203" t="s">
        <v>685</v>
      </c>
      <c r="D203" t="s">
        <v>93</v>
      </c>
    </row>
    <row r="204" spans="1:4" x14ac:dyDescent="0.2">
      <c r="A204">
        <v>9998</v>
      </c>
      <c r="B204" t="s">
        <v>686</v>
      </c>
      <c r="C204" t="s">
        <v>397</v>
      </c>
      <c r="D204" t="s">
        <v>93</v>
      </c>
    </row>
    <row r="205" spans="1:4" x14ac:dyDescent="0.2">
      <c r="A205" t="s">
        <v>687</v>
      </c>
      <c r="B205" t="s">
        <v>688</v>
      </c>
      <c r="C205" t="s">
        <v>689</v>
      </c>
      <c r="D205" t="s">
        <v>93</v>
      </c>
    </row>
    <row r="206" spans="1:4" x14ac:dyDescent="0.2">
      <c r="A206" t="s">
        <v>690</v>
      </c>
      <c r="B206" t="s">
        <v>691</v>
      </c>
      <c r="C206" t="s">
        <v>174</v>
      </c>
      <c r="D206" t="s">
        <v>93</v>
      </c>
    </row>
    <row r="207" spans="1:4" x14ac:dyDescent="0.2">
      <c r="A207" t="s">
        <v>692</v>
      </c>
      <c r="B207" t="s">
        <v>693</v>
      </c>
      <c r="C207" t="s">
        <v>694</v>
      </c>
      <c r="D207" t="s">
        <v>93</v>
      </c>
    </row>
    <row r="208" spans="1:4" x14ac:dyDescent="0.2">
      <c r="A208" t="s">
        <v>695</v>
      </c>
      <c r="B208" t="s">
        <v>696</v>
      </c>
      <c r="C208" t="s">
        <v>697</v>
      </c>
      <c r="D208" t="s">
        <v>93</v>
      </c>
    </row>
    <row r="209" spans="1:4" x14ac:dyDescent="0.2">
      <c r="A209" t="s">
        <v>698</v>
      </c>
      <c r="B209" t="s">
        <v>699</v>
      </c>
      <c r="C209" t="s">
        <v>700</v>
      </c>
      <c r="D209" t="s">
        <v>93</v>
      </c>
    </row>
    <row r="210" spans="1:4" x14ac:dyDescent="0.2">
      <c r="A210" t="s">
        <v>701</v>
      </c>
      <c r="B210" t="s">
        <v>702</v>
      </c>
      <c r="C210" t="s">
        <v>703</v>
      </c>
      <c r="D210" t="s">
        <v>93</v>
      </c>
    </row>
    <row r="211" spans="1:4" x14ac:dyDescent="0.2">
      <c r="A211" t="s">
        <v>704</v>
      </c>
      <c r="B211" t="s">
        <v>705</v>
      </c>
      <c r="C211" t="s">
        <v>706</v>
      </c>
      <c r="D211" t="s">
        <v>93</v>
      </c>
    </row>
    <row r="212" spans="1:4" x14ac:dyDescent="0.2">
      <c r="A212" t="s">
        <v>707</v>
      </c>
      <c r="B212" t="s">
        <v>708</v>
      </c>
      <c r="C212" t="s">
        <v>709</v>
      </c>
      <c r="D212" t="s">
        <v>93</v>
      </c>
    </row>
    <row r="213" spans="1:4" x14ac:dyDescent="0.2">
      <c r="A213" t="s">
        <v>710</v>
      </c>
      <c r="B213" t="s">
        <v>711</v>
      </c>
      <c r="C213" t="s">
        <v>712</v>
      </c>
      <c r="D213" t="s">
        <v>93</v>
      </c>
    </row>
    <row r="214" spans="1:4" x14ac:dyDescent="0.2">
      <c r="A214" t="s">
        <v>713</v>
      </c>
      <c r="B214" t="s">
        <v>714</v>
      </c>
      <c r="C214" t="s">
        <v>715</v>
      </c>
      <c r="D214" t="s">
        <v>93</v>
      </c>
    </row>
    <row r="215" spans="1:4" x14ac:dyDescent="0.2">
      <c r="A215" t="s">
        <v>716</v>
      </c>
      <c r="B215" t="s">
        <v>717</v>
      </c>
      <c r="C215" t="s">
        <v>718</v>
      </c>
      <c r="D215" t="s">
        <v>93</v>
      </c>
    </row>
    <row r="216" spans="1:4" x14ac:dyDescent="0.2">
      <c r="A216" t="s">
        <v>719</v>
      </c>
      <c r="B216" t="s">
        <v>720</v>
      </c>
      <c r="C216" t="s">
        <v>721</v>
      </c>
      <c r="D216" t="s">
        <v>93</v>
      </c>
    </row>
    <row r="217" spans="1:4" x14ac:dyDescent="0.2">
      <c r="A217" t="s">
        <v>722</v>
      </c>
      <c r="B217" t="s">
        <v>723</v>
      </c>
      <c r="C217" t="s">
        <v>722</v>
      </c>
      <c r="D217" t="s">
        <v>93</v>
      </c>
    </row>
    <row r="218" spans="1:4" x14ac:dyDescent="0.2">
      <c r="A218" t="s">
        <v>724</v>
      </c>
      <c r="B218" t="s">
        <v>725</v>
      </c>
      <c r="C218" t="s">
        <v>726</v>
      </c>
      <c r="D218" t="s">
        <v>93</v>
      </c>
    </row>
    <row r="219" spans="1:4" x14ac:dyDescent="0.2">
      <c r="A219" t="s">
        <v>727</v>
      </c>
      <c r="B219" t="s">
        <v>728</v>
      </c>
      <c r="C219" t="s">
        <v>729</v>
      </c>
      <c r="D219" t="s">
        <v>93</v>
      </c>
    </row>
    <row r="220" spans="1:4" x14ac:dyDescent="0.2">
      <c r="A220" t="s">
        <v>730</v>
      </c>
      <c r="B220" t="s">
        <v>731</v>
      </c>
      <c r="C220" t="s">
        <v>732</v>
      </c>
      <c r="D220" t="s">
        <v>93</v>
      </c>
    </row>
    <row r="221" spans="1:4" x14ac:dyDescent="0.2">
      <c r="A221" t="s">
        <v>733</v>
      </c>
      <c r="B221" t="s">
        <v>734</v>
      </c>
      <c r="C221" t="s">
        <v>255</v>
      </c>
      <c r="D221" t="s">
        <v>93</v>
      </c>
    </row>
    <row r="222" spans="1:4" x14ac:dyDescent="0.2">
      <c r="A222" t="s">
        <v>735</v>
      </c>
      <c r="B222" t="s">
        <v>736</v>
      </c>
      <c r="C222" t="s">
        <v>737</v>
      </c>
      <c r="D222" t="s">
        <v>93</v>
      </c>
    </row>
    <row r="223" spans="1:4" x14ac:dyDescent="0.2">
      <c r="A223" t="s">
        <v>738</v>
      </c>
      <c r="B223" t="s">
        <v>739</v>
      </c>
      <c r="C223" t="s">
        <v>740</v>
      </c>
      <c r="D223" t="s">
        <v>93</v>
      </c>
    </row>
    <row r="224" spans="1:4" x14ac:dyDescent="0.2">
      <c r="A224" t="s">
        <v>741</v>
      </c>
      <c r="B224" t="s">
        <v>742</v>
      </c>
      <c r="C224" t="s">
        <v>743</v>
      </c>
      <c r="D224" t="s">
        <v>93</v>
      </c>
    </row>
    <row r="225" spans="1:4" x14ac:dyDescent="0.2">
      <c r="A225" t="s">
        <v>744</v>
      </c>
      <c r="B225" t="s">
        <v>745</v>
      </c>
      <c r="C225" t="s">
        <v>746</v>
      </c>
      <c r="D225" t="s">
        <v>93</v>
      </c>
    </row>
    <row r="226" spans="1:4" x14ac:dyDescent="0.2">
      <c r="A226" t="s">
        <v>747</v>
      </c>
      <c r="B226" t="s">
        <v>748</v>
      </c>
      <c r="C226" t="s">
        <v>749</v>
      </c>
      <c r="D226" t="s">
        <v>93</v>
      </c>
    </row>
    <row r="227" spans="1:4" x14ac:dyDescent="0.2">
      <c r="A227" t="s">
        <v>750</v>
      </c>
      <c r="B227" t="s">
        <v>751</v>
      </c>
      <c r="C227" t="s">
        <v>752</v>
      </c>
      <c r="D227" t="s">
        <v>93</v>
      </c>
    </row>
    <row r="228" spans="1:4" x14ac:dyDescent="0.2">
      <c r="A228" t="s">
        <v>753</v>
      </c>
      <c r="B228" t="s">
        <v>754</v>
      </c>
      <c r="C228" t="s">
        <v>755</v>
      </c>
      <c r="D228" t="s">
        <v>93</v>
      </c>
    </row>
    <row r="229" spans="1:4" x14ac:dyDescent="0.2">
      <c r="A229" t="s">
        <v>756</v>
      </c>
      <c r="B229" t="s">
        <v>757</v>
      </c>
      <c r="C229" t="s">
        <v>758</v>
      </c>
      <c r="D229" t="s">
        <v>93</v>
      </c>
    </row>
    <row r="230" spans="1:4" x14ac:dyDescent="0.2">
      <c r="A230" t="s">
        <v>759</v>
      </c>
      <c r="B230" t="s">
        <v>760</v>
      </c>
      <c r="C230" t="s">
        <v>761</v>
      </c>
      <c r="D230" t="s">
        <v>93</v>
      </c>
    </row>
    <row r="231" spans="1:4" x14ac:dyDescent="0.2">
      <c r="A231" t="s">
        <v>762</v>
      </c>
      <c r="B231" t="s">
        <v>763</v>
      </c>
      <c r="C231" t="s">
        <v>764</v>
      </c>
      <c r="D231" t="s">
        <v>93</v>
      </c>
    </row>
    <row r="232" spans="1:4" x14ac:dyDescent="0.2">
      <c r="A232" t="s">
        <v>765</v>
      </c>
      <c r="B232" t="s">
        <v>766</v>
      </c>
      <c r="C232" t="s">
        <v>767</v>
      </c>
      <c r="D232" t="s">
        <v>93</v>
      </c>
    </row>
    <row r="233" spans="1:4" x14ac:dyDescent="0.2">
      <c r="A233" t="s">
        <v>768</v>
      </c>
      <c r="B233" t="s">
        <v>769</v>
      </c>
      <c r="C233" t="s">
        <v>770</v>
      </c>
      <c r="D233" t="s">
        <v>93</v>
      </c>
    </row>
    <row r="234" spans="1:4" x14ac:dyDescent="0.2">
      <c r="A234" t="s">
        <v>771</v>
      </c>
      <c r="B234" t="s">
        <v>772</v>
      </c>
      <c r="C234" t="s">
        <v>773</v>
      </c>
      <c r="D234" t="s">
        <v>93</v>
      </c>
    </row>
    <row r="235" spans="1:4" x14ac:dyDescent="0.2">
      <c r="A235" t="s">
        <v>774</v>
      </c>
      <c r="B235" t="s">
        <v>775</v>
      </c>
      <c r="C235" t="s">
        <v>776</v>
      </c>
      <c r="D235" t="s">
        <v>93</v>
      </c>
    </row>
    <row r="236" spans="1:4" x14ac:dyDescent="0.2">
      <c r="A236" t="s">
        <v>777</v>
      </c>
      <c r="B236" t="s">
        <v>778</v>
      </c>
      <c r="C236" t="s">
        <v>779</v>
      </c>
      <c r="D236" t="s">
        <v>93</v>
      </c>
    </row>
    <row r="237" spans="1:4" x14ac:dyDescent="0.2">
      <c r="A237" t="s">
        <v>780</v>
      </c>
      <c r="B237" t="s">
        <v>432</v>
      </c>
      <c r="C237" t="s">
        <v>174</v>
      </c>
      <c r="D237" t="s">
        <v>93</v>
      </c>
    </row>
    <row r="238" spans="1:4" x14ac:dyDescent="0.2">
      <c r="A238" t="s">
        <v>781</v>
      </c>
      <c r="B238" t="s">
        <v>782</v>
      </c>
      <c r="C238" t="s">
        <v>783</v>
      </c>
      <c r="D238" t="s">
        <v>93</v>
      </c>
    </row>
    <row r="239" spans="1:4" x14ac:dyDescent="0.2">
      <c r="A239" t="s">
        <v>784</v>
      </c>
      <c r="B239" t="s">
        <v>785</v>
      </c>
      <c r="C239" t="s">
        <v>786</v>
      </c>
      <c r="D239" t="s">
        <v>93</v>
      </c>
    </row>
    <row r="240" spans="1:4" x14ac:dyDescent="0.2">
      <c r="A240" t="s">
        <v>787</v>
      </c>
      <c r="B240" t="s">
        <v>788</v>
      </c>
      <c r="C240" t="s">
        <v>789</v>
      </c>
      <c r="D240" t="s">
        <v>93</v>
      </c>
    </row>
    <row r="241" spans="1:4" x14ac:dyDescent="0.2">
      <c r="A241" t="s">
        <v>790</v>
      </c>
      <c r="B241" t="s">
        <v>791</v>
      </c>
      <c r="C241" t="s">
        <v>792</v>
      </c>
      <c r="D241" t="s">
        <v>93</v>
      </c>
    </row>
    <row r="242" spans="1:4" x14ac:dyDescent="0.2">
      <c r="A242" t="s">
        <v>793</v>
      </c>
      <c r="B242" t="s">
        <v>794</v>
      </c>
      <c r="C242" t="s">
        <v>795</v>
      </c>
      <c r="D242" t="s">
        <v>93</v>
      </c>
    </row>
    <row r="243" spans="1:4" x14ac:dyDescent="0.2">
      <c r="A243" t="s">
        <v>796</v>
      </c>
      <c r="B243" t="s">
        <v>797</v>
      </c>
      <c r="C243" t="s">
        <v>798</v>
      </c>
      <c r="D243" t="s">
        <v>93</v>
      </c>
    </row>
    <row r="244" spans="1:4" x14ac:dyDescent="0.2">
      <c r="A244" t="s">
        <v>799</v>
      </c>
      <c r="B244" t="s">
        <v>800</v>
      </c>
      <c r="C244" t="s">
        <v>801</v>
      </c>
      <c r="D244" t="s">
        <v>93</v>
      </c>
    </row>
    <row r="245" spans="1:4" x14ac:dyDescent="0.2">
      <c r="A245" t="s">
        <v>802</v>
      </c>
      <c r="B245" t="s">
        <v>803</v>
      </c>
      <c r="C245" t="s">
        <v>255</v>
      </c>
      <c r="D245" t="s">
        <v>93</v>
      </c>
    </row>
    <row r="246" spans="1:4" x14ac:dyDescent="0.2">
      <c r="A246" t="s">
        <v>804</v>
      </c>
      <c r="B246" t="s">
        <v>805</v>
      </c>
      <c r="C246" t="s">
        <v>806</v>
      </c>
      <c r="D246" t="s">
        <v>93</v>
      </c>
    </row>
    <row r="247" spans="1:4" x14ac:dyDescent="0.2">
      <c r="A247" t="s">
        <v>807</v>
      </c>
      <c r="B247" t="s">
        <v>808</v>
      </c>
      <c r="C247" t="s">
        <v>809</v>
      </c>
      <c r="D247" t="s">
        <v>93</v>
      </c>
    </row>
    <row r="248" spans="1:4" x14ac:dyDescent="0.2">
      <c r="A248" t="s">
        <v>810</v>
      </c>
      <c r="B248" t="s">
        <v>436</v>
      </c>
      <c r="C248" t="s">
        <v>174</v>
      </c>
      <c r="D248" t="s">
        <v>93</v>
      </c>
    </row>
    <row r="249" spans="1:4" x14ac:dyDescent="0.2">
      <c r="A249" t="s">
        <v>811</v>
      </c>
      <c r="B249" t="s">
        <v>812</v>
      </c>
      <c r="C249" t="s">
        <v>813</v>
      </c>
      <c r="D249" t="s">
        <v>93</v>
      </c>
    </row>
    <row r="250" spans="1:4" x14ac:dyDescent="0.2">
      <c r="A250" t="s">
        <v>814</v>
      </c>
      <c r="B250" t="s">
        <v>815</v>
      </c>
      <c r="C250" t="s">
        <v>816</v>
      </c>
      <c r="D250" t="s">
        <v>93</v>
      </c>
    </row>
    <row r="251" spans="1:4" x14ac:dyDescent="0.2">
      <c r="A251" t="s">
        <v>817</v>
      </c>
      <c r="B251" t="s">
        <v>818</v>
      </c>
      <c r="C251" t="s">
        <v>819</v>
      </c>
      <c r="D251" t="s">
        <v>93</v>
      </c>
    </row>
    <row r="252" spans="1:4" x14ac:dyDescent="0.2">
      <c r="A252" t="s">
        <v>820</v>
      </c>
      <c r="B252" t="s">
        <v>821</v>
      </c>
      <c r="C252" t="s">
        <v>822</v>
      </c>
      <c r="D252" t="s">
        <v>93</v>
      </c>
    </row>
    <row r="253" spans="1:4" x14ac:dyDescent="0.2">
      <c r="A253" t="s">
        <v>823</v>
      </c>
      <c r="B253" t="s">
        <v>824</v>
      </c>
      <c r="C253" t="s">
        <v>825</v>
      </c>
      <c r="D253" t="s">
        <v>93</v>
      </c>
    </row>
    <row r="254" spans="1:4" x14ac:dyDescent="0.2">
      <c r="A254" t="s">
        <v>826</v>
      </c>
      <c r="B254" t="s">
        <v>827</v>
      </c>
      <c r="C254" t="s">
        <v>828</v>
      </c>
      <c r="D254" t="s">
        <v>93</v>
      </c>
    </row>
    <row r="255" spans="1:4" x14ac:dyDescent="0.2">
      <c r="A255" t="s">
        <v>829</v>
      </c>
      <c r="B255" t="s">
        <v>830</v>
      </c>
      <c r="C255" t="s">
        <v>831</v>
      </c>
      <c r="D255" t="s">
        <v>93</v>
      </c>
    </row>
    <row r="256" spans="1:4" x14ac:dyDescent="0.2">
      <c r="A256" t="s">
        <v>832</v>
      </c>
      <c r="B256" t="s">
        <v>833</v>
      </c>
      <c r="C256" t="s">
        <v>834</v>
      </c>
      <c r="D256" t="s">
        <v>93</v>
      </c>
    </row>
    <row r="257" spans="1:4" x14ac:dyDescent="0.2">
      <c r="A257" t="s">
        <v>835</v>
      </c>
      <c r="B257" t="s">
        <v>836</v>
      </c>
      <c r="C257" t="s">
        <v>837</v>
      </c>
      <c r="D257" t="s">
        <v>93</v>
      </c>
    </row>
    <row r="258" spans="1:4" x14ac:dyDescent="0.2">
      <c r="A258" t="s">
        <v>838</v>
      </c>
      <c r="B258" t="s">
        <v>839</v>
      </c>
      <c r="C258" t="s">
        <v>840</v>
      </c>
      <c r="D258" t="s">
        <v>93</v>
      </c>
    </row>
    <row r="259" spans="1:4" x14ac:dyDescent="0.2">
      <c r="A259" t="s">
        <v>841</v>
      </c>
      <c r="B259" t="s">
        <v>842</v>
      </c>
      <c r="C259" t="s">
        <v>174</v>
      </c>
      <c r="D259" t="s">
        <v>93</v>
      </c>
    </row>
    <row r="260" spans="1:4" x14ac:dyDescent="0.2">
      <c r="A260" t="s">
        <v>843</v>
      </c>
      <c r="B260" t="s">
        <v>844</v>
      </c>
      <c r="C260" t="s">
        <v>845</v>
      </c>
      <c r="D260" t="s">
        <v>93</v>
      </c>
    </row>
    <row r="261" spans="1:4" x14ac:dyDescent="0.2">
      <c r="A261" t="s">
        <v>846</v>
      </c>
      <c r="B261" t="s">
        <v>847</v>
      </c>
      <c r="C261" t="s">
        <v>848</v>
      </c>
      <c r="D261" t="s">
        <v>93</v>
      </c>
    </row>
    <row r="262" spans="1:4" x14ac:dyDescent="0.2">
      <c r="A262" t="s">
        <v>849</v>
      </c>
      <c r="B262" t="s">
        <v>850</v>
      </c>
      <c r="C262" t="s">
        <v>851</v>
      </c>
      <c r="D262" t="s">
        <v>93</v>
      </c>
    </row>
    <row r="263" spans="1:4" x14ac:dyDescent="0.2">
      <c r="A263" t="s">
        <v>852</v>
      </c>
      <c r="B263" t="s">
        <v>853</v>
      </c>
      <c r="C263" t="s">
        <v>854</v>
      </c>
      <c r="D263" t="s">
        <v>93</v>
      </c>
    </row>
    <row r="264" spans="1:4" x14ac:dyDescent="0.2">
      <c r="A264" t="s">
        <v>855</v>
      </c>
      <c r="B264" t="s">
        <v>856</v>
      </c>
      <c r="C264" t="s">
        <v>174</v>
      </c>
      <c r="D264" t="s">
        <v>93</v>
      </c>
    </row>
    <row r="265" spans="1:4" x14ac:dyDescent="0.2">
      <c r="A265" t="s">
        <v>857</v>
      </c>
      <c r="B265" t="s">
        <v>858</v>
      </c>
      <c r="C265" t="s">
        <v>859</v>
      </c>
      <c r="D265" t="s">
        <v>93</v>
      </c>
    </row>
    <row r="266" spans="1:4" x14ac:dyDescent="0.2">
      <c r="A266" t="s">
        <v>860</v>
      </c>
      <c r="B266" t="s">
        <v>861</v>
      </c>
      <c r="C266" t="s">
        <v>862</v>
      </c>
      <c r="D266" t="s">
        <v>93</v>
      </c>
    </row>
    <row r="267" spans="1:4" x14ac:dyDescent="0.2">
      <c r="A267" t="s">
        <v>863</v>
      </c>
      <c r="B267" t="s">
        <v>864</v>
      </c>
      <c r="C267" t="s">
        <v>865</v>
      </c>
      <c r="D267" t="s">
        <v>93</v>
      </c>
    </row>
    <row r="268" spans="1:4" x14ac:dyDescent="0.2">
      <c r="A268" t="s">
        <v>866</v>
      </c>
      <c r="B268" t="s">
        <v>867</v>
      </c>
      <c r="C268" t="s">
        <v>868</v>
      </c>
      <c r="D268" t="s">
        <v>93</v>
      </c>
    </row>
    <row r="269" spans="1:4" x14ac:dyDescent="0.2">
      <c r="A269" t="s">
        <v>869</v>
      </c>
      <c r="B269" t="s">
        <v>870</v>
      </c>
      <c r="C269" t="s">
        <v>871</v>
      </c>
      <c r="D269" t="s">
        <v>93</v>
      </c>
    </row>
    <row r="270" spans="1:4" x14ac:dyDescent="0.2">
      <c r="A270" t="s">
        <v>872</v>
      </c>
      <c r="B270" t="s">
        <v>873</v>
      </c>
      <c r="C270" t="s">
        <v>874</v>
      </c>
      <c r="D270" t="s">
        <v>93</v>
      </c>
    </row>
    <row r="271" spans="1:4" x14ac:dyDescent="0.2">
      <c r="A271" t="s">
        <v>875</v>
      </c>
      <c r="B271" t="s">
        <v>876</v>
      </c>
      <c r="C271" t="s">
        <v>877</v>
      </c>
      <c r="D271" t="s">
        <v>93</v>
      </c>
    </row>
    <row r="272" spans="1:4" x14ac:dyDescent="0.2">
      <c r="A272" t="s">
        <v>878</v>
      </c>
      <c r="B272" t="s">
        <v>879</v>
      </c>
      <c r="C272" t="s">
        <v>880</v>
      </c>
      <c r="D272" t="s">
        <v>93</v>
      </c>
    </row>
    <row r="273" spans="1:4" x14ac:dyDescent="0.2">
      <c r="A273" t="s">
        <v>881</v>
      </c>
      <c r="B273" t="s">
        <v>882</v>
      </c>
      <c r="C273" t="s">
        <v>883</v>
      </c>
      <c r="D273" t="s">
        <v>93</v>
      </c>
    </row>
    <row r="274" spans="1:4" x14ac:dyDescent="0.2">
      <c r="A274" t="s">
        <v>884</v>
      </c>
      <c r="B274" t="s">
        <v>885</v>
      </c>
      <c r="C274" t="s">
        <v>886</v>
      </c>
      <c r="D274" t="s">
        <v>93</v>
      </c>
    </row>
    <row r="275" spans="1:4" x14ac:dyDescent="0.2">
      <c r="A275" t="s">
        <v>887</v>
      </c>
      <c r="B275" t="s">
        <v>888</v>
      </c>
      <c r="C275" t="s">
        <v>889</v>
      </c>
      <c r="D275" t="s">
        <v>93</v>
      </c>
    </row>
    <row r="276" spans="1:4" x14ac:dyDescent="0.2">
      <c r="A276" t="s">
        <v>890</v>
      </c>
      <c r="B276" t="s">
        <v>891</v>
      </c>
      <c r="C276" t="s">
        <v>892</v>
      </c>
      <c r="D276" t="s">
        <v>93</v>
      </c>
    </row>
    <row r="277" spans="1:4" x14ac:dyDescent="0.2">
      <c r="A277" t="s">
        <v>893</v>
      </c>
      <c r="B277" t="s">
        <v>894</v>
      </c>
      <c r="C277" t="s">
        <v>895</v>
      </c>
      <c r="D277"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Instructions</vt:lpstr>
      <vt:lpstr>Liste détaillée</vt:lpstr>
      <vt:lpstr>Financement</vt:lpstr>
      <vt:lpstr>Type de dépense</vt:lpstr>
      <vt:lpstr>Liste Unités administratives</vt:lpstr>
      <vt:lpstr>Financement!Impression_des_titres</vt:lpstr>
      <vt:lpstr>'Liste détaillée'!Impression_des_titres</vt:lpstr>
      <vt:lpstr>TAXE</vt:lpstr>
      <vt:lpstr>USD</vt:lpstr>
    </vt:vector>
  </TitlesOfParts>
  <Company>Licence limitée à l'Université de Montréal seulement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Utilisateur Windows</cp:lastModifiedBy>
  <cp:lastPrinted>2011-04-21T21:31:40Z</cp:lastPrinted>
  <dcterms:created xsi:type="dcterms:W3CDTF">2002-04-18T20:39:55Z</dcterms:created>
  <dcterms:modified xsi:type="dcterms:W3CDTF">2015-12-07T18:52:51Z</dcterms:modified>
</cp:coreProperties>
</file>